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בדיקת יתרת חובות\"/>
    </mc:Choice>
  </mc:AlternateContent>
  <bookViews>
    <workbookView xWindow="0" yWindow="0" windowWidth="28800" windowHeight="119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0" i="1" l="1"/>
  <c r="F30" i="1"/>
  <c r="G30" i="1"/>
  <c r="E11" i="1"/>
  <c r="F11" i="1"/>
  <c r="G11" i="1"/>
  <c r="E3" i="1" l="1"/>
  <c r="F3" i="1"/>
  <c r="G3" i="1"/>
  <c r="E48" i="1" l="1"/>
  <c r="F48" i="1"/>
  <c r="G48" i="1"/>
  <c r="E29" i="1"/>
  <c r="F29" i="1"/>
  <c r="G29" i="1"/>
  <c r="E19" i="1"/>
  <c r="F19" i="1"/>
  <c r="G19" i="1"/>
  <c r="E34" i="1" l="1"/>
  <c r="E35" i="1"/>
  <c r="E36" i="1"/>
  <c r="E37" i="1"/>
  <c r="E38" i="1"/>
  <c r="E39" i="1"/>
  <c r="E40" i="1"/>
  <c r="E41" i="1"/>
  <c r="E42" i="1"/>
  <c r="E43" i="1"/>
  <c r="E44" i="1"/>
  <c r="E45" i="1"/>
  <c r="E46" i="1"/>
  <c r="E47" i="1"/>
  <c r="E49" i="1"/>
  <c r="E50" i="1"/>
  <c r="E51" i="1"/>
  <c r="E32" i="1"/>
  <c r="E4" i="1"/>
  <c r="E5" i="1"/>
  <c r="E6" i="1"/>
  <c r="E7" i="1"/>
  <c r="E8" i="1"/>
  <c r="E9" i="1"/>
  <c r="E10" i="1"/>
  <c r="E12" i="1"/>
  <c r="E13" i="1"/>
  <c r="E14" i="1"/>
  <c r="E15" i="1"/>
  <c r="E16" i="1"/>
  <c r="E17" i="1"/>
  <c r="E18" i="1"/>
  <c r="E20" i="1"/>
  <c r="E21" i="1"/>
  <c r="E22" i="1"/>
  <c r="E23" i="1"/>
  <c r="E24" i="1"/>
  <c r="E25" i="1"/>
  <c r="E26" i="1"/>
  <c r="E27" i="1"/>
  <c r="E28" i="1"/>
  <c r="E2" i="1"/>
  <c r="G4" i="1"/>
  <c r="G5" i="1"/>
  <c r="G6" i="1"/>
  <c r="G7" i="1"/>
  <c r="G8" i="1"/>
  <c r="G9" i="1"/>
  <c r="G10" i="1"/>
  <c r="G12" i="1"/>
  <c r="G13" i="1"/>
  <c r="G14" i="1"/>
  <c r="G15" i="1"/>
  <c r="G16" i="1"/>
  <c r="G17" i="1"/>
  <c r="G18" i="1"/>
  <c r="G20" i="1"/>
  <c r="G21" i="1"/>
  <c r="G22" i="1"/>
  <c r="G23" i="1"/>
  <c r="G24" i="1"/>
  <c r="G25" i="1"/>
  <c r="G26" i="1"/>
  <c r="G27" i="1"/>
  <c r="G28" i="1"/>
  <c r="G32" i="1"/>
  <c r="G34" i="1"/>
  <c r="G35" i="1"/>
  <c r="G36" i="1"/>
  <c r="G37" i="1"/>
  <c r="G38" i="1"/>
  <c r="G39" i="1"/>
  <c r="G40" i="1"/>
  <c r="G41" i="1"/>
  <c r="G42" i="1"/>
  <c r="G43" i="1"/>
  <c r="G44" i="1"/>
  <c r="G45" i="1"/>
  <c r="G46" i="1"/>
  <c r="G47" i="1"/>
  <c r="G49" i="1"/>
  <c r="G50" i="1"/>
  <c r="G2" i="1"/>
  <c r="F4" i="1" l="1"/>
  <c r="F50" i="1" l="1"/>
  <c r="F49" i="1"/>
  <c r="F47" i="1"/>
  <c r="F46" i="1"/>
  <c r="F45" i="1"/>
  <c r="F44" i="1"/>
  <c r="F43" i="1"/>
  <c r="F42" i="1"/>
  <c r="F41" i="1"/>
  <c r="F40" i="1"/>
  <c r="F39" i="1"/>
  <c r="F38" i="1"/>
  <c r="F37" i="1"/>
  <c r="F36" i="1"/>
  <c r="F35" i="1"/>
  <c r="F34" i="1"/>
  <c r="F32" i="1"/>
  <c r="F28" i="1"/>
  <c r="F27" i="1"/>
  <c r="F26" i="1"/>
  <c r="F25" i="1"/>
  <c r="F24" i="1"/>
  <c r="F23" i="1"/>
  <c r="F22" i="1"/>
  <c r="F21" i="1"/>
  <c r="F20" i="1"/>
  <c r="H20" i="1" s="1"/>
  <c r="F18" i="1"/>
  <c r="F17" i="1"/>
  <c r="F16" i="1"/>
  <c r="F15" i="1"/>
  <c r="F14" i="1"/>
  <c r="F13" i="1"/>
  <c r="F12" i="1"/>
  <c r="F10" i="1"/>
  <c r="F9" i="1"/>
  <c r="F8" i="1"/>
  <c r="F7" i="1"/>
  <c r="F6" i="1"/>
  <c r="F5" i="1"/>
  <c r="F2" i="1"/>
  <c r="D31" i="1" l="1"/>
  <c r="C52" i="1" s="1"/>
  <c r="F31" i="1" l="1"/>
  <c r="F52" i="1" s="1"/>
  <c r="G31" i="1"/>
  <c r="C53" i="1" s="1"/>
</calcChain>
</file>

<file path=xl/comments1.xml><?xml version="1.0" encoding="utf-8"?>
<comments xmlns="http://schemas.openxmlformats.org/spreadsheetml/2006/main">
  <authors>
    <author>Cecile Sharon</author>
  </authors>
  <commentList>
    <comment ref="A36" authorId="0" shapeId="0">
      <text>
        <r>
          <rPr>
            <b/>
            <sz val="9"/>
            <color indexed="81"/>
            <rFont val="Tahoma"/>
            <family val="2"/>
          </rPr>
          <t>Cecile Sharon:</t>
        </r>
        <r>
          <rPr>
            <sz val="9"/>
            <color indexed="81"/>
            <rFont val="Tahoma"/>
            <family val="2"/>
          </rPr>
          <t xml:space="preserve">
</t>
        </r>
      </text>
    </comment>
    <comment ref="B55" authorId="0" shapeId="0">
      <text>
        <r>
          <rPr>
            <b/>
            <sz val="9"/>
            <color indexed="81"/>
            <rFont val="Tahoma"/>
            <family val="2"/>
          </rPr>
          <t>Cecile Sharon:</t>
        </r>
        <r>
          <rPr>
            <sz val="9"/>
            <color indexed="81"/>
            <rFont val="Tahoma"/>
            <family val="2"/>
          </rPr>
          <t xml:space="preserve">
</t>
        </r>
      </text>
    </comment>
  </commentList>
</comments>
</file>

<file path=xl/sharedStrings.xml><?xml version="1.0" encoding="utf-8"?>
<sst xmlns="http://schemas.openxmlformats.org/spreadsheetml/2006/main" count="74" uniqueCount="72">
  <si>
    <t>נקודות זכות</t>
  </si>
  <si>
    <t xml:space="preserve">קורסי חובה שנה א' </t>
  </si>
  <si>
    <t>מבוא למשפט עברי</t>
  </si>
  <si>
    <t>דיני חוקה</t>
  </si>
  <si>
    <t>דיני עונשין</t>
  </si>
  <si>
    <t>כתיבה ומחקר במשפט</t>
  </si>
  <si>
    <t>דיני חוזים</t>
  </si>
  <si>
    <t>קורסי חובה שנה ב'</t>
  </si>
  <si>
    <t>דיני קניין</t>
  </si>
  <si>
    <t>דיני נזיקין</t>
  </si>
  <si>
    <t>דיון פלילי</t>
  </si>
  <si>
    <t xml:space="preserve">דיני משפחה </t>
  </si>
  <si>
    <t>משפט בינלאומי פומבי</t>
  </si>
  <si>
    <t>משפט בינלאומי פומבי (מתקדם)*</t>
  </si>
  <si>
    <t>דיני מנהל ציבורי</t>
  </si>
  <si>
    <t>דיני תאגידים</t>
  </si>
  <si>
    <t>משפט בינלאומי פרטי</t>
  </si>
  <si>
    <t>דיני ראיות</t>
  </si>
  <si>
    <t>דיני קניין רוחני</t>
  </si>
  <si>
    <t>דיני מיסים</t>
  </si>
  <si>
    <t>דיני עבודה</t>
  </si>
  <si>
    <t>סה"כ נקודות באשכול ראשי</t>
  </si>
  <si>
    <t>סמינריון ראשון</t>
  </si>
  <si>
    <t>סמינריון שני</t>
  </si>
  <si>
    <t>סה"כ נקודות לתואר</t>
  </si>
  <si>
    <t>ממוצע הציונים לתואר</t>
  </si>
  <si>
    <t>ציון</t>
  </si>
  <si>
    <t>תורת המשפט א'</t>
  </si>
  <si>
    <t>תורת המשפט ב'</t>
  </si>
  <si>
    <r>
      <t xml:space="preserve">קורסי אנגלית </t>
    </r>
    <r>
      <rPr>
        <sz val="12"/>
        <color theme="1"/>
        <rFont val="Arial"/>
        <family val="2"/>
        <scheme val="minor"/>
      </rPr>
      <t>- יש ללמוד שני קורסים לפחות, בלי קשר להיקף הנקודות.</t>
    </r>
  </si>
  <si>
    <t>תלמידים שיוצאים לחילופי סטודנטים פטורים מקורס אנגלית אחד בלבד.</t>
  </si>
  <si>
    <t>*2 נ"ז משיעור זה יחושבו במכסת לימודי האשכול הראשי.</t>
  </si>
  <si>
    <t>שם הקורס</t>
  </si>
  <si>
    <t>*מבוא למשפט עברי</t>
  </si>
  <si>
    <t>[1]</t>
  </si>
  <si>
    <t>[2]</t>
  </si>
  <si>
    <t>מבוא למשפט ישראלי [1]</t>
  </si>
  <si>
    <t>מבוא למשפט משווה [2]</t>
  </si>
  <si>
    <t>דיון אזרחי [3]</t>
  </si>
  <si>
    <t>[3]</t>
  </si>
  <si>
    <t>שיטות מחקר [4]</t>
  </si>
  <si>
    <t>[4]</t>
  </si>
  <si>
    <t>ככל שתכנית הלימודים בחוג האחר בתכנית המשותפת כוללת קורס בשיטות מחקר, אשר הושלם בהצלחה, ניתן לקבל פטור מקורס זה, מבלי לפגוע בדרישת נקודות הזכות הכוללת.</t>
  </si>
  <si>
    <t>קורסי אשכול ראשי [5]</t>
  </si>
  <si>
    <t xml:space="preserve"> ניתן להכניס ציון מילולי (פטור, זיכוי, ה.פ. ועוד) והטבלה תספור את הנקודות לתואר, בלי להכליל אותן בחישוב הממוצע.</t>
  </si>
  <si>
    <t> זיכויים מחילופי סטודנטים</t>
  </si>
  <si>
    <t xml:space="preserve"> ועוד </t>
  </si>
  <si>
    <r>
      <t xml:space="preserve">קורסי בחירה </t>
    </r>
    <r>
      <rPr>
        <b/>
        <sz val="12"/>
        <color theme="1"/>
        <rFont val="Arial"/>
        <family val="2"/>
        <scheme val="minor"/>
      </rPr>
      <t>יכולים</t>
    </r>
    <r>
      <rPr>
        <sz val="12"/>
        <color theme="1"/>
        <rFont val="Arial"/>
        <family val="2"/>
        <scheme val="minor"/>
      </rPr>
      <t xml:space="preserve"> לכלול:</t>
    </r>
  </si>
  <si>
    <t>קורסי אשכול בינתחומי [7]</t>
  </si>
  <si>
    <t>סמינריונים [8]</t>
  </si>
  <si>
    <t>איך לבדוק יתרת חובות עם הטבלה הזאת:</t>
  </si>
  <si>
    <t>מכניסים את שם הקורס, היקפו בנ"ז (אם הם לא מופיעים או אם צריך לתקן) ואת הציון בקורס. הטבלה תחשב כמה נקודות נלמדו ומה הממוצע העדכני.</t>
  </si>
  <si>
    <t>תלמידים שהתחילו את לימודיהם עד שנה"ל תשפ"א ועד בכלל חייבים להשלים את הקורס שיטות ומסורות במשפט ב-4 נ"ז (שהוצע עד 4 תשפ"א) או את הקורסים מבוא למשפט יראשלי (2 נ"ז) או מבוא למשפט משווה (2 נ"ז) שיוצע החל משנה"ל תשפ"ב. למטרת מליאת הטבלה, במידה ולמדת את "שיטות ומסורות" ניתן לרשום את הציון גם בשורה של "מבוא למשפט ישראלי" וגם בשורה של "מבוא למשפט משווה".</t>
  </si>
  <si>
    <t>ר' ה"ש 1 לעיל. מי תלמידים אשר התחילו את לימודיהם עד שנה"ל תשפ"א ועד בכלל לא חייבים בקורס זה אלא באשכול משווה.</t>
  </si>
  <si>
    <t>עבור התלמידים שלמדו דיון אזרחי עד שנה"ל תשפ"א ועד בכלל, היקף הלימודים הנדרש הוא 4 נ"ז. לצורך מילוי טבלת החובות, במידה ולמדת את הקורס בהיקף 4 נ"ז, ניתן לשנות את היקף הנקודות בטבלה עצמה וכך לקבל סיכום מדויק של הנקודות לתואר.</t>
  </si>
  <si>
    <r>
      <t>* ניתן ללמוד רק קורס אחד של "מבוא למשפט עברי". תלמידים שבוחרים ללמוד אותו בהיקף של</t>
    </r>
    <r>
      <rPr>
        <b/>
        <sz val="12"/>
        <color theme="1"/>
        <rFont val="Arial"/>
        <family val="2"/>
        <scheme val="minor"/>
      </rPr>
      <t xml:space="preserve"> 4 נ"ז בלבד</t>
    </r>
    <r>
      <rPr>
        <sz val="12"/>
        <color theme="1"/>
        <rFont val="Arial"/>
        <family val="2"/>
        <scheme val="minor"/>
      </rPr>
      <t xml:space="preserve"> </t>
    </r>
    <r>
      <rPr>
        <b/>
        <sz val="12"/>
        <color theme="1"/>
        <rFont val="Arial"/>
        <family val="2"/>
        <scheme val="minor"/>
      </rPr>
      <t>חייבים</t>
    </r>
    <r>
      <rPr>
        <sz val="12"/>
        <color theme="1"/>
        <rFont val="Arial"/>
        <family val="2"/>
        <scheme val="minor"/>
      </rPr>
      <t xml:space="preserve"> </t>
    </r>
    <r>
      <rPr>
        <b/>
        <sz val="12"/>
        <color theme="1"/>
        <rFont val="Arial"/>
        <family val="2"/>
        <scheme val="minor"/>
      </rPr>
      <t>להשלים את הקורס "מבוא למשפט מוסלמי"</t>
    </r>
  </si>
  <si>
    <t>תלמידים אשר התחילו את לימודיהם בשנה"ל תשע"ה יש ללמוד 30 נ"ז מאשכול זה.</t>
  </si>
  <si>
    <t>מבוא להגבלים עסקיים**</t>
  </si>
  <si>
    <t>אתיקה מקצועית**</t>
  </si>
  <si>
    <t>**קורסים אלה נחשבים לאשכול ראשי לכלל התלמידים בשנות הלימודים תש"פ ותשפ"א, ולתלמידי שנים ג' וד' בלבד בשנה"ל תשפ"ב.</t>
  </si>
  <si>
    <t xml:space="preserve">קורס אשכול משווה [6] </t>
  </si>
  <si>
    <r>
      <t xml:space="preserve">תלמידים שהתחילו את לימודיהם בתשנה"ל תשפ"א ועד בכלל חייבים ללמוד קורס אחד מקורסים שהוצעו באשכול המשווה (אלא אם </t>
    </r>
    <r>
      <rPr>
        <b/>
        <sz val="12"/>
        <color theme="1"/>
        <rFont val="Arial"/>
        <family val="2"/>
        <scheme val="minor"/>
      </rPr>
      <t xml:space="preserve">לא </t>
    </r>
    <r>
      <rPr>
        <sz val="12"/>
        <color theme="1"/>
        <rFont val="Arial"/>
        <family val="2"/>
        <scheme val="minor"/>
      </rPr>
      <t>קיבלו פטור מ"שיטות מחקר") או את קורס החובה של שנה א' "משפט משווה" שמוצע החל משנה"ל תשפ"ב.</t>
    </r>
  </si>
  <si>
    <t>יש ללמוד שני סמינריונים. תלמידים שהתחילו את לימודיהם בתכנית משפטים עם חוג נוסף לפני שנה"ל תשפ"א יכולים לקבל פטור מסמינר שני במשפטים בעקבות סמינריון בחוג השני ולפי דרישות הפקולטה (ראו טופס בקשה באתר הפקולטה).</t>
  </si>
  <si>
    <t> קורסים מעשיים (עם ההגבלות המצוינות בתקנון)</t>
  </si>
  <si>
    <t>יש ללמוד את כל קורסי החובה.</t>
  </si>
  <si>
    <t>מבנה לימודים במשפטים בתכנית עם חוג נוסף</t>
  </si>
  <si>
    <t>תלמידים אשר התחילו את הלימודים בשנה"ל תשפ"א והלאה יש ללמוד 5 קורסים מאשכול זה, בלי קשר להיקף הנקודות שלהם.</t>
  </si>
  <si>
    <t>תלמידים אשר משלבים עם מדעי החברה ישלימו 115 נ"ז במשפטים לתואר.</t>
  </si>
  <si>
    <t>תלמידים אשר משלבים עם הפקולטה למדעי הרוח, למדעי הטבע, בית הספר למנהל עסקים, לחינוך, לעו"ס והחוג לקרימינולוגיה ישלימו 113 נ"ז במשפטים לתואר.</t>
  </si>
  <si>
    <t>קורסי בחירה להשלמת 113/115 נ"ז במשפטים</t>
  </si>
  <si>
    <t>תלמידים שהתחילו את לימודיהם בתכנית הלימודים משפטים עום חוג נוסף עד שנה"ל תש"פ ועד בכלל חייבים ללמוד קורס מאשכול זה בהיקף 4 נ"ז. החל מתשפ"א אין חובה ללמוד קורס מאשכול זה.</t>
  </si>
  <si>
    <t>אנ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</si>
</sst>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Arial"/>
      <family val="2"/>
      <charset val="177"/>
      <scheme val="minor"/>
    </font>
    <font>
      <b/>
      <sz val="12"/>
      <color theme="1"/>
      <name val="Arial"/>
      <family val="2"/>
      <scheme val="minor"/>
    </font>
    <font>
      <sz val="12"/>
      <color theme="1"/>
      <name val="Arial"/>
      <family val="2"/>
      <scheme val="minor"/>
    </font>
    <font>
      <b/>
      <sz val="11"/>
      <color theme="1"/>
      <name val="Arial"/>
      <family val="2"/>
      <scheme val="minor"/>
    </font>
    <font>
      <b/>
      <sz val="9"/>
      <color indexed="81"/>
      <name val="Tahoma"/>
      <family val="2"/>
    </font>
    <font>
      <sz val="9"/>
      <color indexed="81"/>
      <name val="Tahoma"/>
      <family val="2"/>
    </font>
    <font>
      <b/>
      <sz val="12"/>
      <color rgb="FF002060"/>
      <name val="Arial"/>
      <family val="2"/>
      <scheme val="minor"/>
    </font>
    <font>
      <sz val="11"/>
      <color rgb="FF002060"/>
      <name val="Arial"/>
      <family val="2"/>
      <scheme val="minor"/>
    </font>
    <font>
      <sz val="12"/>
      <color rgb="FF002060"/>
      <name val="Arial"/>
      <family val="2"/>
      <scheme val="minor"/>
    </font>
    <font>
      <sz val="11"/>
      <color rgb="FF002060"/>
      <name val="Arial"/>
      <family val="2"/>
      <charset val="177"/>
      <scheme val="minor"/>
    </font>
    <font>
      <b/>
      <u/>
      <sz val="12"/>
      <color rgb="FF002060"/>
      <name val="Arial"/>
      <family val="2"/>
      <scheme val="minor"/>
    </font>
    <font>
      <u/>
      <sz val="14"/>
      <name val="Arial"/>
      <family val="2"/>
      <scheme val="minor"/>
    </font>
    <font>
      <sz val="14"/>
      <name val="Arial"/>
      <family val="2"/>
      <scheme val="minor"/>
    </font>
    <font>
      <b/>
      <sz val="12"/>
      <color rgb="FF002060"/>
      <name val="Arial"/>
      <family val="2"/>
    </font>
    <font>
      <u/>
      <sz val="12"/>
      <color theme="1"/>
      <name val="Arial"/>
      <family val="2"/>
      <scheme val="minor"/>
    </font>
    <font>
      <sz val="12"/>
      <color theme="1"/>
      <name val="Arial"/>
      <family val="2"/>
      <charset val="177"/>
      <scheme val="minor"/>
    </font>
  </fonts>
  <fills count="10">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CCFFFF"/>
        <bgColor indexed="64"/>
      </patternFill>
    </fill>
    <fill>
      <patternFill patternType="solid">
        <fgColor rgb="FFCCCCFF"/>
        <bgColor indexed="64"/>
      </patternFill>
    </fill>
    <fill>
      <patternFill patternType="solid">
        <fgColor rgb="FFFFCCFF"/>
        <bgColor indexed="64"/>
      </patternFill>
    </fill>
    <fill>
      <patternFill patternType="solid">
        <fgColor theme="6" tint="0.59999389629810485"/>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1">
    <xf numFmtId="0" fontId="0" fillId="0" borderId="0"/>
  </cellStyleXfs>
  <cellXfs count="146">
    <xf numFmtId="0" fontId="0" fillId="0" borderId="0" xfId="0"/>
    <xf numFmtId="0" fontId="2" fillId="0" borderId="0" xfId="0" applyFont="1" applyProtection="1"/>
    <xf numFmtId="0" fontId="0" fillId="0" borderId="0" xfId="0" applyProtection="1"/>
    <xf numFmtId="0" fontId="2" fillId="0" borderId="0" xfId="0" applyFont="1" applyProtection="1">
      <protection hidden="1"/>
    </xf>
    <xf numFmtId="0" fontId="0" fillId="0" borderId="0" xfId="0" applyProtection="1">
      <protection locked="0"/>
    </xf>
    <xf numFmtId="0" fontId="2" fillId="2" borderId="5" xfId="0" applyFont="1" applyFill="1" applyBorder="1" applyAlignment="1" applyProtection="1">
      <alignment vertical="center"/>
    </xf>
    <xf numFmtId="0" fontId="2" fillId="2" borderId="5" xfId="0" applyFont="1" applyFill="1" applyBorder="1" applyAlignment="1" applyProtection="1">
      <alignment horizontal="center" vertical="center"/>
    </xf>
    <xf numFmtId="0" fontId="2" fillId="2" borderId="5" xfId="0" applyNumberFormat="1" applyFont="1" applyFill="1" applyBorder="1" applyAlignment="1" applyProtection="1">
      <alignment horizontal="center" vertical="center"/>
    </xf>
    <xf numFmtId="0" fontId="2" fillId="2" borderId="9" xfId="0" applyFont="1" applyFill="1" applyBorder="1" applyAlignment="1" applyProtection="1">
      <alignment vertical="center"/>
    </xf>
    <xf numFmtId="0" fontId="2" fillId="2" borderId="9" xfId="0" applyFont="1" applyFill="1" applyBorder="1" applyAlignment="1" applyProtection="1">
      <alignment horizontal="center" vertical="center"/>
    </xf>
    <xf numFmtId="0" fontId="0" fillId="0" borderId="0" xfId="0" applyProtection="1">
      <protection hidden="1"/>
    </xf>
    <xf numFmtId="0" fontId="0" fillId="0" borderId="0" xfId="0" applyBorder="1" applyAlignment="1" applyProtection="1">
      <alignment horizontal="center"/>
      <protection locked="0"/>
    </xf>
    <xf numFmtId="0" fontId="3" fillId="0" borderId="10" xfId="0" applyFont="1" applyBorder="1" applyAlignment="1" applyProtection="1">
      <alignment vertical="center"/>
    </xf>
    <xf numFmtId="0" fontId="3" fillId="0" borderId="11" xfId="0" applyFont="1" applyBorder="1" applyAlignment="1" applyProtection="1">
      <alignment horizontal="center" vertical="center"/>
    </xf>
    <xf numFmtId="0" fontId="0" fillId="0" borderId="0" xfId="0" applyAlignment="1" applyProtection="1">
      <alignment horizontal="center"/>
      <protection locked="0"/>
    </xf>
    <xf numFmtId="0" fontId="3" fillId="0" borderId="12" xfId="0" applyFont="1" applyBorder="1" applyAlignment="1" applyProtection="1">
      <alignment vertical="center"/>
    </xf>
    <xf numFmtId="2" fontId="3" fillId="0" borderId="13" xfId="0" applyNumberFormat="1" applyFont="1" applyBorder="1" applyAlignment="1" applyProtection="1">
      <alignment horizontal="center" vertical="center"/>
    </xf>
    <xf numFmtId="0" fontId="0" fillId="0" borderId="0" xfId="0" applyProtection="1">
      <protection locked="0" hidden="1"/>
    </xf>
    <xf numFmtId="2" fontId="3" fillId="0" borderId="0" xfId="0" applyNumberFormat="1" applyFont="1" applyBorder="1" applyAlignment="1" applyProtection="1">
      <alignment horizontal="center" vertical="center"/>
    </xf>
    <xf numFmtId="0" fontId="7" fillId="0" borderId="0" xfId="0" applyFont="1" applyProtection="1">
      <protection locked="0"/>
    </xf>
    <xf numFmtId="0" fontId="2" fillId="2" borderId="14" xfId="0" applyFont="1" applyFill="1" applyBorder="1" applyProtection="1"/>
    <xf numFmtId="0" fontId="2" fillId="2" borderId="15"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0" fontId="1" fillId="2" borderId="17" xfId="0" applyFont="1" applyFill="1" applyBorder="1" applyProtection="1"/>
    <xf numFmtId="0" fontId="2" fillId="2" borderId="7" xfId="0" applyFont="1" applyFill="1" applyBorder="1" applyAlignment="1" applyProtection="1">
      <alignment vertical="center"/>
    </xf>
    <xf numFmtId="0" fontId="2" fillId="2" borderId="7" xfId="0" applyFont="1" applyFill="1" applyBorder="1" applyAlignment="1" applyProtection="1">
      <alignment horizontal="center" vertical="center"/>
    </xf>
    <xf numFmtId="0" fontId="2" fillId="2" borderId="11" xfId="0" applyFont="1" applyFill="1" applyBorder="1" applyAlignment="1" applyProtection="1">
      <alignment horizontal="center" vertical="center"/>
      <protection locked="0"/>
    </xf>
    <xf numFmtId="0" fontId="7" fillId="0" borderId="0" xfId="0" applyFont="1" applyAlignment="1" applyProtection="1">
      <alignment horizontal="left" readingOrder="2"/>
      <protection locked="0"/>
    </xf>
    <xf numFmtId="0" fontId="8" fillId="0" borderId="0" xfId="0" applyFont="1" applyAlignment="1" applyProtection="1">
      <alignment horizontal="right" readingOrder="2"/>
      <protection locked="0"/>
    </xf>
    <xf numFmtId="0" fontId="2" fillId="2" borderId="14" xfId="0" applyFont="1" applyFill="1" applyBorder="1" applyAlignment="1" applyProtection="1">
      <alignment wrapText="1" readingOrder="2"/>
    </xf>
    <xf numFmtId="0" fontId="1" fillId="2" borderId="14" xfId="0" applyFont="1" applyFill="1" applyBorder="1" applyProtection="1"/>
    <xf numFmtId="0" fontId="1" fillId="2" borderId="20" xfId="0" applyFont="1" applyFill="1" applyBorder="1" applyAlignment="1" applyProtection="1">
      <alignment vertical="center" wrapText="1"/>
    </xf>
    <xf numFmtId="0" fontId="9" fillId="0" borderId="0" xfId="0" applyFont="1" applyProtection="1">
      <protection locked="0"/>
    </xf>
    <xf numFmtId="0" fontId="1" fillId="4" borderId="17" xfId="0" applyFont="1" applyFill="1" applyBorder="1" applyProtection="1"/>
    <xf numFmtId="0" fontId="2" fillId="4" borderId="7" xfId="0" applyFont="1" applyFill="1" applyBorder="1" applyAlignment="1" applyProtection="1">
      <alignment vertical="center"/>
    </xf>
    <xf numFmtId="0" fontId="2" fillId="4" borderId="7" xfId="0" applyFont="1" applyFill="1" applyBorder="1" applyAlignment="1" applyProtection="1">
      <alignment horizontal="center" vertical="center"/>
    </xf>
    <xf numFmtId="0" fontId="2" fillId="4" borderId="11" xfId="0" applyFont="1" applyFill="1" applyBorder="1" applyAlignment="1" applyProtection="1">
      <alignment horizontal="center" vertical="center"/>
      <protection locked="0"/>
    </xf>
    <xf numFmtId="0" fontId="2" fillId="4" borderId="5" xfId="0" applyFont="1" applyFill="1" applyBorder="1" applyAlignment="1" applyProtection="1">
      <alignment horizontal="right" vertical="center" readingOrder="2"/>
    </xf>
    <xf numFmtId="0" fontId="2" fillId="4" borderId="5" xfId="0" applyFont="1" applyFill="1" applyBorder="1" applyAlignment="1" applyProtection="1">
      <alignment horizontal="center" vertical="center"/>
    </xf>
    <xf numFmtId="0" fontId="2" fillId="4" borderId="15" xfId="0" applyFont="1" applyFill="1" applyBorder="1" applyAlignment="1" applyProtection="1">
      <alignment horizontal="center" vertical="center"/>
      <protection locked="0"/>
    </xf>
    <xf numFmtId="0" fontId="2" fillId="4" borderId="5" xfId="0" applyFont="1" applyFill="1" applyBorder="1" applyAlignment="1" applyProtection="1">
      <alignment vertical="center"/>
    </xf>
    <xf numFmtId="0" fontId="2" fillId="4" borderId="14" xfId="0" applyFont="1" applyFill="1" applyBorder="1" applyProtection="1"/>
    <xf numFmtId="0" fontId="2" fillId="4" borderId="16" xfId="0" applyFont="1" applyFill="1" applyBorder="1" applyProtection="1"/>
    <xf numFmtId="0" fontId="2" fillId="4" borderId="6" xfId="0" applyFont="1" applyFill="1" applyBorder="1" applyAlignment="1" applyProtection="1">
      <alignment vertical="center"/>
    </xf>
    <xf numFmtId="0" fontId="2" fillId="4" borderId="6" xfId="0" applyFont="1" applyFill="1" applyBorder="1" applyAlignment="1" applyProtection="1">
      <alignment horizontal="center" vertical="center"/>
    </xf>
    <xf numFmtId="0" fontId="2" fillId="4" borderId="13" xfId="0" applyFont="1" applyFill="1" applyBorder="1" applyAlignment="1" applyProtection="1">
      <alignment horizontal="center" vertical="center"/>
      <protection locked="0"/>
    </xf>
    <xf numFmtId="0" fontId="1" fillId="3" borderId="17" xfId="0" applyFont="1" applyFill="1" applyBorder="1" applyProtection="1"/>
    <xf numFmtId="0" fontId="2" fillId="3" borderId="7" xfId="0" applyFont="1" applyFill="1" applyBorder="1" applyAlignment="1" applyProtection="1">
      <alignment vertical="center"/>
    </xf>
    <xf numFmtId="0" fontId="2" fillId="3" borderId="7" xfId="0" applyFont="1" applyFill="1" applyBorder="1" applyAlignment="1" applyProtection="1">
      <alignment horizontal="center" vertical="center"/>
    </xf>
    <xf numFmtId="0" fontId="2" fillId="3" borderId="11" xfId="0" applyFont="1" applyFill="1" applyBorder="1" applyAlignment="1" applyProtection="1">
      <alignment horizontal="center" vertical="center"/>
      <protection locked="0"/>
    </xf>
    <xf numFmtId="0" fontId="2" fillId="3" borderId="14" xfId="0" applyFont="1" applyFill="1" applyBorder="1" applyProtection="1"/>
    <xf numFmtId="0" fontId="2" fillId="3" borderId="5" xfId="0" applyFont="1" applyFill="1" applyBorder="1" applyAlignment="1" applyProtection="1">
      <alignment vertical="center"/>
    </xf>
    <xf numFmtId="0" fontId="2" fillId="3" borderId="5" xfId="0" applyFont="1" applyFill="1" applyBorder="1" applyAlignment="1" applyProtection="1">
      <alignment horizontal="center" vertical="center"/>
    </xf>
    <xf numFmtId="0" fontId="2" fillId="3" borderId="15" xfId="0" applyFont="1" applyFill="1" applyBorder="1" applyAlignment="1" applyProtection="1">
      <alignment horizontal="center" vertical="center"/>
      <protection locked="0"/>
    </xf>
    <xf numFmtId="0" fontId="2" fillId="3" borderId="16" xfId="0" applyFont="1" applyFill="1" applyBorder="1" applyProtection="1"/>
    <xf numFmtId="0" fontId="2" fillId="3" borderId="6" xfId="0" applyFont="1" applyFill="1" applyBorder="1" applyAlignment="1" applyProtection="1">
      <alignment vertical="center"/>
    </xf>
    <xf numFmtId="0" fontId="2" fillId="3" borderId="6" xfId="0" applyFont="1" applyFill="1" applyBorder="1" applyAlignment="1" applyProtection="1">
      <alignment horizontal="center" vertical="center"/>
    </xf>
    <xf numFmtId="0" fontId="2" fillId="3" borderId="13" xfId="0" applyFont="1" applyFill="1" applyBorder="1" applyAlignment="1" applyProtection="1">
      <alignment horizontal="center" vertical="center"/>
      <protection locked="0"/>
    </xf>
    <xf numFmtId="0" fontId="1" fillId="6" borderId="14" xfId="0" applyFont="1" applyFill="1" applyBorder="1" applyAlignment="1" applyProtection="1">
      <alignment vertical="center"/>
    </xf>
    <xf numFmtId="0" fontId="1" fillId="7" borderId="14" xfId="0" applyFont="1" applyFill="1" applyBorder="1" applyAlignment="1" applyProtection="1">
      <alignment vertical="center"/>
    </xf>
    <xf numFmtId="0" fontId="2" fillId="7" borderId="8" xfId="0" applyFont="1" applyFill="1" applyBorder="1" applyAlignment="1" applyProtection="1">
      <alignment vertical="center"/>
      <protection locked="0"/>
    </xf>
    <xf numFmtId="0" fontId="2" fillId="7" borderId="8" xfId="0" applyFont="1" applyFill="1" applyBorder="1" applyAlignment="1" applyProtection="1">
      <alignment horizontal="center" vertical="center"/>
      <protection locked="0"/>
    </xf>
    <xf numFmtId="0" fontId="2" fillId="7" borderId="18" xfId="0" applyFont="1" applyFill="1" applyBorder="1" applyAlignment="1" applyProtection="1">
      <alignment horizontal="center" vertical="center"/>
      <protection locked="0"/>
    </xf>
    <xf numFmtId="0" fontId="2" fillId="7" borderId="16" xfId="0" applyFont="1" applyFill="1" applyBorder="1" applyAlignment="1" applyProtection="1">
      <alignment vertical="center"/>
    </xf>
    <xf numFmtId="0" fontId="2" fillId="7" borderId="6" xfId="0" applyFont="1" applyFill="1" applyBorder="1" applyAlignment="1" applyProtection="1">
      <alignment vertical="center"/>
      <protection locked="0"/>
    </xf>
    <xf numFmtId="0" fontId="2" fillId="7" borderId="6" xfId="0" applyFont="1" applyFill="1" applyBorder="1" applyAlignment="1" applyProtection="1">
      <alignment horizontal="center" vertical="center"/>
      <protection locked="0"/>
    </xf>
    <xf numFmtId="0" fontId="2" fillId="7" borderId="13" xfId="0" applyFont="1" applyFill="1" applyBorder="1" applyAlignment="1" applyProtection="1">
      <alignment horizontal="center" vertical="center"/>
      <protection locked="0"/>
    </xf>
    <xf numFmtId="0" fontId="1" fillId="8" borderId="17" xfId="0" applyFont="1" applyFill="1" applyBorder="1" applyAlignment="1" applyProtection="1">
      <alignment vertical="center"/>
    </xf>
    <xf numFmtId="0" fontId="2" fillId="8" borderId="7" xfId="0" applyFont="1" applyFill="1" applyBorder="1" applyAlignment="1" applyProtection="1">
      <alignment vertical="center"/>
    </xf>
    <xf numFmtId="0" fontId="2" fillId="8" borderId="7" xfId="0" applyFont="1" applyFill="1" applyBorder="1" applyAlignment="1" applyProtection="1">
      <alignment horizontal="center" vertical="center"/>
    </xf>
    <xf numFmtId="0" fontId="2" fillId="8" borderId="11" xfId="0" applyFont="1" applyFill="1" applyBorder="1" applyAlignment="1" applyProtection="1">
      <alignment horizontal="center" vertical="center"/>
      <protection locked="0"/>
    </xf>
    <xf numFmtId="0" fontId="2" fillId="8" borderId="6" xfId="0" applyFont="1" applyFill="1" applyBorder="1" applyAlignment="1" applyProtection="1">
      <alignment vertical="center"/>
    </xf>
    <xf numFmtId="0" fontId="2" fillId="8" borderId="6" xfId="0" applyFont="1" applyFill="1" applyBorder="1" applyAlignment="1" applyProtection="1">
      <alignment horizontal="center" vertical="center"/>
    </xf>
    <xf numFmtId="0" fontId="2" fillId="8" borderId="13"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0" fontId="2" fillId="0" borderId="5" xfId="0" applyFont="1" applyFill="1" applyBorder="1" applyAlignment="1" applyProtection="1">
      <alignment vertical="center"/>
      <protection locked="0"/>
    </xf>
    <xf numFmtId="0" fontId="2" fillId="0" borderId="5" xfId="0" applyFont="1" applyFill="1" applyBorder="1" applyAlignment="1" applyProtection="1">
      <alignment horizontal="center" vertical="center"/>
      <protection locked="0"/>
    </xf>
    <xf numFmtId="0" fontId="0" fillId="0" borderId="14" xfId="0" applyFill="1" applyBorder="1" applyAlignment="1" applyProtection="1">
      <alignment horizontal="right" readingOrder="2"/>
    </xf>
    <xf numFmtId="0" fontId="0" fillId="0" borderId="5" xfId="0" applyFill="1" applyBorder="1" applyAlignment="1" applyProtection="1">
      <alignment vertical="center"/>
      <protection locked="0"/>
    </xf>
    <xf numFmtId="0" fontId="0" fillId="0" borderId="16" xfId="0" applyFill="1" applyBorder="1" applyProtection="1"/>
    <xf numFmtId="0" fontId="0" fillId="0" borderId="6" xfId="0" applyFill="1" applyBorder="1" applyAlignment="1" applyProtection="1">
      <alignment vertical="center"/>
      <protection locked="0"/>
    </xf>
    <xf numFmtId="0" fontId="2" fillId="0" borderId="6"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1" fillId="9" borderId="1" xfId="0" applyFont="1" applyFill="1" applyBorder="1" applyAlignment="1" applyProtection="1">
      <alignment vertical="center"/>
    </xf>
    <xf numFmtId="0" fontId="1" fillId="9" borderId="2" xfId="0" applyFont="1" applyFill="1" applyBorder="1" applyAlignment="1" applyProtection="1">
      <alignment vertical="center"/>
    </xf>
    <xf numFmtId="0" fontId="1" fillId="9" borderId="3" xfId="0" applyFont="1" applyFill="1" applyBorder="1" applyAlignment="1" applyProtection="1">
      <alignment horizontal="center" vertical="center"/>
    </xf>
    <xf numFmtId="0" fontId="1" fillId="9" borderId="4" xfId="0" applyFont="1" applyFill="1" applyBorder="1" applyAlignment="1" applyProtection="1">
      <alignment horizontal="center" vertical="center"/>
    </xf>
    <xf numFmtId="0" fontId="0" fillId="0" borderId="0" xfId="0" applyBorder="1" applyAlignment="1" applyProtection="1">
      <alignment horizontal="right" readingOrder="2"/>
    </xf>
    <xf numFmtId="0" fontId="10" fillId="0" borderId="0" xfId="0" applyFont="1" applyBorder="1" applyAlignment="1" applyProtection="1">
      <alignment horizontal="right" readingOrder="2"/>
      <protection locked="0"/>
    </xf>
    <xf numFmtId="0" fontId="8" fillId="0" borderId="0" xfId="0" applyFont="1" applyBorder="1" applyAlignment="1" applyProtection="1">
      <alignment horizontal="right" readingOrder="2"/>
      <protection locked="0"/>
    </xf>
    <xf numFmtId="0" fontId="7" fillId="0" borderId="0" xfId="0" applyFont="1" applyBorder="1" applyAlignment="1" applyProtection="1">
      <alignment horizontal="right" readingOrder="2"/>
      <protection locked="0"/>
    </xf>
    <xf numFmtId="0" fontId="0" fillId="0" borderId="0" xfId="0" applyBorder="1" applyAlignment="1" applyProtection="1">
      <alignment horizontal="right" readingOrder="2"/>
      <protection locked="0"/>
    </xf>
    <xf numFmtId="0" fontId="2" fillId="0" borderId="7" xfId="0" applyFont="1" applyFill="1" applyBorder="1" applyAlignment="1" applyProtection="1">
      <alignment vertical="center"/>
      <protection locked="0"/>
    </xf>
    <xf numFmtId="0" fontId="2" fillId="0" borderId="7"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9" fillId="0" borderId="0" xfId="0" applyFont="1" applyFill="1" applyAlignment="1" applyProtection="1">
      <alignment vertical="center" wrapText="1"/>
      <protection locked="0"/>
    </xf>
    <xf numFmtId="0" fontId="11" fillId="0" borderId="0" xfId="0" applyFont="1" applyAlignment="1" applyProtection="1">
      <alignment horizontal="right" vertical="center" readingOrder="2"/>
      <protection locked="0"/>
    </xf>
    <xf numFmtId="0" fontId="12" fillId="0" borderId="0" xfId="0" applyFont="1" applyAlignment="1" applyProtection="1">
      <alignment horizontal="right" vertical="center" readingOrder="2"/>
      <protection locked="0"/>
    </xf>
    <xf numFmtId="0" fontId="6" fillId="0" borderId="0" xfId="0" applyFont="1" applyAlignment="1" applyProtection="1">
      <alignment horizontal="center" vertical="center" readingOrder="2"/>
      <protection locked="0"/>
    </xf>
    <xf numFmtId="0" fontId="8" fillId="0" borderId="0" xfId="0" applyFont="1" applyAlignment="1" applyProtection="1">
      <alignment horizontal="right" vertical="center"/>
      <protection locked="0"/>
    </xf>
    <xf numFmtId="0" fontId="8" fillId="0" borderId="0" xfId="0" applyFo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8" fillId="0" borderId="0" xfId="0" applyFont="1" applyAlignment="1" applyProtection="1">
      <alignment vertical="center" wrapText="1"/>
      <protection locked="0"/>
    </xf>
    <xf numFmtId="0" fontId="8" fillId="0" borderId="0" xfId="0" applyFont="1" applyAlignment="1" applyProtection="1">
      <alignment vertical="center" wrapText="1" readingOrder="2"/>
      <protection locked="0"/>
    </xf>
    <xf numFmtId="0" fontId="6" fillId="0" borderId="0" xfId="0" applyFont="1" applyAlignment="1" applyProtection="1">
      <alignment horizontal="center"/>
      <protection locked="0"/>
    </xf>
    <xf numFmtId="0" fontId="2" fillId="0" borderId="0" xfId="0" applyFont="1" applyBorder="1" applyAlignment="1" applyProtection="1">
      <alignment horizontal="right" readingOrder="2"/>
      <protection locked="0"/>
    </xf>
    <xf numFmtId="0" fontId="14" fillId="2" borderId="14" xfId="0" applyFont="1" applyFill="1" applyBorder="1" applyProtection="1"/>
    <xf numFmtId="0" fontId="2" fillId="2" borderId="24" xfId="0" applyFont="1" applyFill="1" applyBorder="1" applyAlignment="1" applyProtection="1">
      <alignment vertical="center"/>
    </xf>
    <xf numFmtId="0" fontId="2" fillId="2" borderId="25" xfId="0" applyFont="1" applyFill="1" applyBorder="1" applyAlignment="1" applyProtection="1">
      <alignment horizontal="right" vertical="center" wrapText="1" readingOrder="2"/>
    </xf>
    <xf numFmtId="0" fontId="15" fillId="0" borderId="0" xfId="0" applyFont="1" applyAlignment="1" applyProtection="1">
      <alignment horizontal="right" readingOrder="2"/>
      <protection locked="0"/>
    </xf>
    <xf numFmtId="0" fontId="15" fillId="0" borderId="0" xfId="0" applyFont="1" applyAlignment="1" applyProtection="1">
      <alignment wrapText="1" readingOrder="2"/>
      <protection locked="0"/>
    </xf>
    <xf numFmtId="0" fontId="1" fillId="2" borderId="27" xfId="0" applyFont="1" applyFill="1" applyBorder="1" applyAlignment="1" applyProtection="1">
      <alignment horizontal="center"/>
      <protection locked="0"/>
    </xf>
    <xf numFmtId="0" fontId="1" fillId="5" borderId="29" xfId="0" applyFont="1" applyFill="1" applyBorder="1" applyAlignment="1" applyProtection="1">
      <alignment vertical="center" wrapText="1"/>
    </xf>
    <xf numFmtId="0" fontId="9" fillId="0" borderId="0" xfId="0" applyFont="1" applyAlignment="1" applyProtection="1">
      <alignment wrapText="1"/>
      <protection locked="0"/>
    </xf>
    <xf numFmtId="0" fontId="9" fillId="0" borderId="0" xfId="0" applyFont="1" applyAlignment="1" applyProtection="1">
      <alignment vertical="center" wrapText="1"/>
      <protection locked="0"/>
    </xf>
    <xf numFmtId="0" fontId="0" fillId="0" borderId="14" xfId="0" applyFill="1" applyBorder="1" applyAlignment="1" applyProtection="1">
      <alignment horizontal="right" vertical="center" readingOrder="2"/>
    </xf>
    <xf numFmtId="0" fontId="2" fillId="0" borderId="14" xfId="0" applyFont="1" applyFill="1" applyBorder="1" applyAlignment="1" applyProtection="1">
      <alignment horizontal="right" vertical="center" wrapText="1" readingOrder="2"/>
    </xf>
    <xf numFmtId="0" fontId="1" fillId="0" borderId="17" xfId="0" applyFont="1" applyFill="1" applyBorder="1" applyAlignment="1" applyProtection="1">
      <alignment vertical="center"/>
    </xf>
    <xf numFmtId="0" fontId="2" fillId="0" borderId="14" xfId="0" applyFont="1" applyFill="1" applyBorder="1" applyAlignment="1" applyProtection="1">
      <alignment vertical="center"/>
    </xf>
    <xf numFmtId="0" fontId="2" fillId="6" borderId="14" xfId="0" applyFont="1" applyFill="1" applyBorder="1" applyAlignment="1" applyProtection="1">
      <alignment wrapText="1"/>
    </xf>
    <xf numFmtId="0" fontId="2" fillId="8" borderId="16" xfId="0" applyFont="1" applyFill="1" applyBorder="1" applyAlignment="1" applyProtection="1">
      <alignment wrapText="1"/>
    </xf>
    <xf numFmtId="0" fontId="2" fillId="5" borderId="30" xfId="0" applyFont="1" applyFill="1" applyBorder="1" applyAlignment="1" applyProtection="1">
      <alignment wrapText="1"/>
    </xf>
    <xf numFmtId="0" fontId="2" fillId="4" borderId="21" xfId="0" applyFont="1" applyFill="1" applyBorder="1" applyAlignment="1" applyProtection="1">
      <alignment horizontal="right" vertical="center" wrapText="1" readingOrder="2"/>
    </xf>
    <xf numFmtId="0" fontId="2" fillId="4" borderId="14" xfId="0" applyFont="1" applyFill="1" applyBorder="1" applyAlignment="1" applyProtection="1">
      <alignment horizontal="right" vertical="center" wrapText="1" readingOrder="2"/>
    </xf>
    <xf numFmtId="0" fontId="2" fillId="5" borderId="26" xfId="0" applyFont="1" applyFill="1" applyBorder="1" applyAlignment="1" applyProtection="1">
      <alignment horizontal="center" vertical="center"/>
      <protection locked="0"/>
    </xf>
    <xf numFmtId="0" fontId="2" fillId="5" borderId="23" xfId="0" applyFont="1" applyFill="1" applyBorder="1" applyAlignment="1" applyProtection="1">
      <alignment horizontal="center" vertical="center"/>
      <protection locked="0"/>
    </xf>
    <xf numFmtId="0" fontId="2" fillId="5" borderId="27" xfId="0" applyFont="1" applyFill="1" applyBorder="1" applyAlignment="1" applyProtection="1">
      <alignment horizontal="center" vertical="center"/>
      <protection locked="0"/>
    </xf>
    <xf numFmtId="0" fontId="2" fillId="5" borderId="22" xfId="0" applyFont="1" applyFill="1" applyBorder="1" applyAlignment="1" applyProtection="1">
      <alignment horizontal="center" vertical="center"/>
      <protection locked="0"/>
    </xf>
    <xf numFmtId="0" fontId="2" fillId="6" borderId="26" xfId="0" applyFont="1" applyFill="1" applyBorder="1" applyAlignment="1" applyProtection="1">
      <alignment horizontal="center" vertical="center"/>
      <protection locked="0"/>
    </xf>
    <xf numFmtId="0" fontId="2" fillId="6" borderId="23" xfId="0" applyFont="1" applyFill="1" applyBorder="1" applyAlignment="1" applyProtection="1">
      <alignment horizontal="center" vertical="center"/>
      <protection locked="0"/>
    </xf>
    <xf numFmtId="0" fontId="2" fillId="6" borderId="27" xfId="0" applyFont="1" applyFill="1" applyBorder="1" applyAlignment="1" applyProtection="1">
      <alignment horizontal="center" vertical="center"/>
      <protection locked="0"/>
    </xf>
    <xf numFmtId="0" fontId="2" fillId="6" borderId="22" xfId="0" applyFont="1" applyFill="1" applyBorder="1" applyAlignment="1" applyProtection="1">
      <alignment horizontal="center" vertical="center"/>
      <protection locked="0"/>
    </xf>
    <xf numFmtId="0" fontId="3" fillId="0" borderId="0" xfId="0" applyFont="1" applyAlignment="1" applyProtection="1">
      <alignment horizontal="right" readingOrder="2"/>
    </xf>
    <xf numFmtId="0" fontId="0" fillId="0" borderId="0" xfId="0" applyAlignment="1" applyProtection="1">
      <alignment horizontal="right" readingOrder="2"/>
    </xf>
    <xf numFmtId="0" fontId="0" fillId="0" borderId="0" xfId="0" applyAlignment="1" applyProtection="1"/>
    <xf numFmtId="0" fontId="1" fillId="2" borderId="17" xfId="0" applyFont="1" applyFill="1" applyBorder="1" applyAlignment="1" applyProtection="1">
      <alignment horizontal="center" vertical="center"/>
    </xf>
    <xf numFmtId="0" fontId="0" fillId="0" borderId="28" xfId="0" applyBorder="1" applyAlignment="1">
      <alignment horizontal="center" vertical="center"/>
    </xf>
    <xf numFmtId="0" fontId="2" fillId="4" borderId="14" xfId="0" applyFont="1" applyFill="1" applyBorder="1" applyAlignment="1" applyProtection="1">
      <alignment horizontal="right" wrapText="1"/>
    </xf>
    <xf numFmtId="0" fontId="8" fillId="0" borderId="0" xfId="0" applyFont="1" applyAlignment="1" applyProtection="1">
      <alignment horizontal="right" vertical="center" wrapText="1"/>
      <protection locked="0"/>
    </xf>
    <xf numFmtId="0" fontId="6" fillId="0" borderId="0" xfId="0" applyFont="1" applyAlignment="1" applyProtection="1">
      <alignment horizontal="center" vertical="center" readingOrder="2"/>
      <protection locked="0"/>
    </xf>
    <xf numFmtId="0" fontId="8" fillId="0" borderId="0" xfId="0" applyFont="1" applyAlignment="1" applyProtection="1">
      <alignment horizontal="right" vertical="center" wrapText="1" readingOrder="2"/>
      <protection locked="0"/>
    </xf>
    <xf numFmtId="0" fontId="13" fillId="0" borderId="0" xfId="0" applyFont="1" applyAlignment="1" applyProtection="1">
      <alignment horizontal="center" vertical="center"/>
      <protection locked="0"/>
    </xf>
    <xf numFmtId="0" fontId="14" fillId="2" borderId="20" xfId="0" applyFont="1" applyFill="1" applyBorder="1" applyAlignment="1" applyProtection="1">
      <alignment horizontal="right" vertical="center" wrapText="1"/>
    </xf>
    <xf numFmtId="0" fontId="15" fillId="0" borderId="0" xfId="0" applyFont="1" applyAlignment="1" applyProtection="1">
      <alignment horizontal="right" vertical="center" wrapText="1" readingOrder="2"/>
      <protection locked="0"/>
    </xf>
    <xf numFmtId="0" fontId="0" fillId="0" borderId="25" xfId="0" applyBorder="1" applyAlignment="1" applyProtection="1">
      <alignment horizontal="right" vertical="center" wrapText="1"/>
      <protection locked="0"/>
    </xf>
  </cellXfs>
  <cellStyles count="1">
    <cellStyle name="Normal" xfId="0" builtinId="0"/>
  </cellStyles>
  <dxfs count="0"/>
  <tableStyles count="0" defaultTableStyle="TableStyleMedium2" defaultPivotStyle="PivotStyleLight16"/>
  <colors>
    <mruColors>
      <color rgb="FFFFCCFF"/>
      <color rgb="FFCC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6"/>
  <sheetViews>
    <sheetView rightToLeft="1" tabSelected="1" zoomScale="120" zoomScaleNormal="120" workbookViewId="0">
      <pane ySplit="1" topLeftCell="A35" activePane="bottomLeft" state="frozen"/>
      <selection pane="bottomLeft" activeCell="A49" sqref="A49"/>
    </sheetView>
  </sheetViews>
  <sheetFormatPr defaultColWidth="9" defaultRowHeight="14.25" x14ac:dyDescent="0.2"/>
  <cols>
    <col min="1" max="1" width="75" style="4" customWidth="1"/>
    <col min="2" max="2" width="31.875" style="4" bestFit="1" customWidth="1"/>
    <col min="3" max="3" width="11.875" style="14" bestFit="1" customWidth="1"/>
    <col min="4" max="4" width="9" style="14" customWidth="1"/>
    <col min="5" max="5" width="2.25" style="4" hidden="1" customWidth="1"/>
    <col min="6" max="6" width="5.875" style="4" hidden="1" customWidth="1"/>
    <col min="7" max="7" width="8.5" style="4" hidden="1" customWidth="1"/>
    <col min="8" max="8" width="5.75" style="4" hidden="1" customWidth="1"/>
    <col min="9" max="11" width="9" style="4"/>
    <col min="12" max="12" width="9" style="91"/>
    <col min="13" max="16384" width="9" style="4"/>
  </cols>
  <sheetData>
    <row r="1" spans="1:23" s="2" customFormat="1" ht="26.25" customHeight="1" thickBot="1" x14ac:dyDescent="0.25">
      <c r="A1" s="83" t="s">
        <v>65</v>
      </c>
      <c r="B1" s="84" t="s">
        <v>32</v>
      </c>
      <c r="C1" s="85" t="s">
        <v>0</v>
      </c>
      <c r="D1" s="86" t="s">
        <v>26</v>
      </c>
      <c r="E1" s="1"/>
      <c r="F1" s="1"/>
      <c r="H1" s="2" t="s">
        <v>71</v>
      </c>
      <c r="L1" s="87"/>
    </row>
    <row r="2" spans="1:23" ht="23.25" customHeight="1" x14ac:dyDescent="0.25">
      <c r="A2" s="33" t="s">
        <v>1</v>
      </c>
      <c r="B2" s="34" t="s">
        <v>2</v>
      </c>
      <c r="C2" s="35">
        <v>6</v>
      </c>
      <c r="D2" s="36"/>
      <c r="E2" s="3">
        <f t="shared" ref="E2:E51" si="0">IF(AND(COUNTA(D2)=1,D2&lt;&gt;"פטור"),C2,0)</f>
        <v>0</v>
      </c>
      <c r="F2" s="3">
        <f t="shared" ref="F2:F41" si="1">IF(ISTEXT(D2),0,C2*D2)</f>
        <v>0</v>
      </c>
      <c r="G2" s="4">
        <f t="shared" ref="G2:G50" si="2">IF(AND(ISTEXT(D2),D2&lt;&gt;"פטור"),C2,0)</f>
        <v>0</v>
      </c>
      <c r="J2" s="96" t="s">
        <v>50</v>
      </c>
      <c r="L2" s="88"/>
    </row>
    <row r="3" spans="1:23" ht="23.25" customHeight="1" x14ac:dyDescent="0.2">
      <c r="A3" s="123" t="s">
        <v>55</v>
      </c>
      <c r="B3" s="37" t="s">
        <v>33</v>
      </c>
      <c r="C3" s="38">
        <v>4</v>
      </c>
      <c r="D3" s="39"/>
      <c r="E3" s="3">
        <f t="shared" ref="E3" si="3">IF(AND(COUNTA(D3)=1,D3&lt;&gt;"פטור"),C3,0)</f>
        <v>0</v>
      </c>
      <c r="F3" s="3">
        <f t="shared" ref="F3" si="4">IF(ISTEXT(D3),0,C3*D3)</f>
        <v>0</v>
      </c>
      <c r="G3" s="4">
        <f t="shared" ref="G3" si="5">IF(AND(ISTEXT(D3),D3&lt;&gt;"פטור"),C3,0)</f>
        <v>0</v>
      </c>
      <c r="J3" s="97" t="s">
        <v>51</v>
      </c>
      <c r="L3" s="89"/>
    </row>
    <row r="4" spans="1:23" ht="23.25" customHeight="1" x14ac:dyDescent="0.2">
      <c r="A4" s="124"/>
      <c r="B4" s="40" t="s">
        <v>27</v>
      </c>
      <c r="C4" s="38">
        <v>3</v>
      </c>
      <c r="D4" s="39"/>
      <c r="E4" s="3">
        <f t="shared" si="0"/>
        <v>0</v>
      </c>
      <c r="F4" s="3">
        <f t="shared" si="1"/>
        <v>0</v>
      </c>
      <c r="G4" s="4">
        <f t="shared" si="2"/>
        <v>0</v>
      </c>
      <c r="J4" s="97" t="s">
        <v>44</v>
      </c>
      <c r="L4" s="89"/>
    </row>
    <row r="5" spans="1:23" ht="19.5" customHeight="1" x14ac:dyDescent="0.2">
      <c r="A5" s="41"/>
      <c r="B5" s="40" t="s">
        <v>28</v>
      </c>
      <c r="C5" s="38">
        <v>3</v>
      </c>
      <c r="D5" s="39"/>
      <c r="E5" s="3">
        <f t="shared" si="0"/>
        <v>0</v>
      </c>
      <c r="F5" s="3">
        <f t="shared" si="1"/>
        <v>0</v>
      </c>
      <c r="G5" s="4">
        <f t="shared" si="2"/>
        <v>0</v>
      </c>
      <c r="K5" s="19"/>
      <c r="L5" s="90"/>
      <c r="M5" s="19"/>
      <c r="N5" s="19"/>
      <c r="O5" s="19"/>
      <c r="P5" s="19"/>
      <c r="Q5" s="19"/>
      <c r="R5" s="19"/>
      <c r="S5" s="19"/>
      <c r="T5" s="19"/>
    </row>
    <row r="6" spans="1:23" ht="23.25" customHeight="1" x14ac:dyDescent="0.25">
      <c r="A6" s="138"/>
      <c r="B6" s="40" t="s">
        <v>3</v>
      </c>
      <c r="C6" s="38">
        <v>6</v>
      </c>
      <c r="D6" s="39"/>
      <c r="E6" s="3">
        <f t="shared" si="0"/>
        <v>0</v>
      </c>
      <c r="F6" s="3">
        <f t="shared" si="1"/>
        <v>0</v>
      </c>
      <c r="G6" s="4">
        <f t="shared" si="2"/>
        <v>0</v>
      </c>
      <c r="K6" s="19"/>
      <c r="L6" s="88"/>
      <c r="M6" s="19"/>
      <c r="N6" s="19"/>
      <c r="O6" s="19"/>
      <c r="P6" s="19"/>
      <c r="Q6" s="19"/>
      <c r="R6" s="19"/>
      <c r="S6" s="19"/>
      <c r="T6" s="19"/>
    </row>
    <row r="7" spans="1:23" ht="21.75" customHeight="1" x14ac:dyDescent="0.2">
      <c r="A7" s="138"/>
      <c r="B7" s="40" t="s">
        <v>4</v>
      </c>
      <c r="C7" s="38">
        <v>6</v>
      </c>
      <c r="D7" s="39"/>
      <c r="E7" s="3">
        <f t="shared" si="0"/>
        <v>0</v>
      </c>
      <c r="F7" s="3">
        <f t="shared" si="1"/>
        <v>0</v>
      </c>
      <c r="G7" s="4">
        <f t="shared" si="2"/>
        <v>0</v>
      </c>
      <c r="K7" s="104"/>
      <c r="L7" s="104"/>
      <c r="M7" s="104"/>
      <c r="N7" s="104"/>
      <c r="O7" s="104"/>
      <c r="P7" s="104"/>
      <c r="Q7" s="104"/>
      <c r="R7" s="104"/>
      <c r="S7" s="104"/>
      <c r="T7" s="104"/>
      <c r="U7" s="104"/>
      <c r="V7" s="104"/>
      <c r="W7" s="104"/>
    </row>
    <row r="8" spans="1:23" ht="20.25" customHeight="1" x14ac:dyDescent="0.2">
      <c r="A8" s="41"/>
      <c r="B8" s="40" t="s">
        <v>6</v>
      </c>
      <c r="C8" s="38">
        <v>6</v>
      </c>
      <c r="D8" s="39"/>
      <c r="E8" s="3">
        <f t="shared" si="0"/>
        <v>0</v>
      </c>
      <c r="F8" s="3">
        <f t="shared" si="1"/>
        <v>0</v>
      </c>
      <c r="G8" s="4">
        <f t="shared" si="2"/>
        <v>0</v>
      </c>
      <c r="I8" s="142" t="s">
        <v>34</v>
      </c>
      <c r="J8" s="141" t="s">
        <v>52</v>
      </c>
      <c r="K8" s="141"/>
      <c r="L8" s="141"/>
      <c r="M8" s="141"/>
      <c r="N8" s="141"/>
      <c r="O8" s="141"/>
      <c r="P8" s="141"/>
      <c r="Q8" s="141"/>
      <c r="R8" s="141"/>
      <c r="S8" s="141"/>
      <c r="T8" s="141"/>
      <c r="U8" s="141"/>
      <c r="V8" s="141"/>
      <c r="W8" s="141"/>
    </row>
    <row r="9" spans="1:23" ht="21.75" customHeight="1" x14ac:dyDescent="0.2">
      <c r="A9" s="41"/>
      <c r="B9" s="40" t="s">
        <v>5</v>
      </c>
      <c r="C9" s="38">
        <v>2</v>
      </c>
      <c r="D9" s="39"/>
      <c r="E9" s="3">
        <f t="shared" si="0"/>
        <v>0</v>
      </c>
      <c r="F9" s="3">
        <f t="shared" si="1"/>
        <v>0</v>
      </c>
      <c r="G9" s="4">
        <f t="shared" si="2"/>
        <v>0</v>
      </c>
      <c r="I9" s="142"/>
      <c r="J9" s="141"/>
      <c r="K9" s="141"/>
      <c r="L9" s="141"/>
      <c r="M9" s="141"/>
      <c r="N9" s="141"/>
      <c r="O9" s="141"/>
      <c r="P9" s="141"/>
      <c r="Q9" s="141"/>
      <c r="R9" s="141"/>
      <c r="S9" s="141"/>
      <c r="T9" s="141"/>
      <c r="U9" s="141"/>
      <c r="V9" s="141"/>
      <c r="W9" s="141"/>
    </row>
    <row r="10" spans="1:23" ht="23.25" customHeight="1" x14ac:dyDescent="0.2">
      <c r="A10" s="41"/>
      <c r="B10" s="40" t="s">
        <v>36</v>
      </c>
      <c r="C10" s="38">
        <v>2</v>
      </c>
      <c r="D10" s="39"/>
      <c r="E10" s="3">
        <f t="shared" si="0"/>
        <v>0</v>
      </c>
      <c r="F10" s="3">
        <f t="shared" si="1"/>
        <v>0</v>
      </c>
      <c r="G10" s="4">
        <f t="shared" si="2"/>
        <v>0</v>
      </c>
      <c r="I10" s="142"/>
      <c r="J10" s="141"/>
      <c r="K10" s="141"/>
      <c r="L10" s="141"/>
      <c r="M10" s="141"/>
      <c r="N10" s="141"/>
      <c r="O10" s="141"/>
      <c r="P10" s="141"/>
      <c r="Q10" s="141"/>
      <c r="R10" s="141"/>
      <c r="S10" s="141"/>
      <c r="T10" s="141"/>
      <c r="U10" s="141"/>
      <c r="V10" s="141"/>
      <c r="W10" s="141"/>
    </row>
    <row r="11" spans="1:23" ht="23.25" customHeight="1" thickBot="1" x14ac:dyDescent="0.25">
      <c r="A11" s="42"/>
      <c r="B11" s="43" t="s">
        <v>37</v>
      </c>
      <c r="C11" s="44">
        <v>2</v>
      </c>
      <c r="D11" s="45"/>
      <c r="E11" s="3">
        <f t="shared" si="0"/>
        <v>0</v>
      </c>
      <c r="F11" s="3">
        <f t="shared" si="1"/>
        <v>0</v>
      </c>
      <c r="G11" s="4">
        <f t="shared" si="2"/>
        <v>0</v>
      </c>
      <c r="I11" s="98" t="s">
        <v>35</v>
      </c>
      <c r="J11" s="99" t="s">
        <v>53</v>
      </c>
      <c r="K11" s="100"/>
      <c r="L11" s="100"/>
      <c r="M11" s="100"/>
      <c r="N11" s="100"/>
      <c r="O11" s="100"/>
      <c r="P11" s="100"/>
      <c r="Q11" s="100"/>
      <c r="R11" s="100"/>
      <c r="S11" s="100"/>
      <c r="T11" s="100"/>
      <c r="U11" s="101"/>
      <c r="V11" s="101"/>
      <c r="W11" s="101"/>
    </row>
    <row r="12" spans="1:23" ht="23.25" customHeight="1" x14ac:dyDescent="0.25">
      <c r="A12" s="46" t="s">
        <v>7</v>
      </c>
      <c r="B12" s="47" t="s">
        <v>8</v>
      </c>
      <c r="C12" s="48">
        <v>6</v>
      </c>
      <c r="D12" s="49"/>
      <c r="E12" s="3">
        <f t="shared" si="0"/>
        <v>0</v>
      </c>
      <c r="F12" s="3">
        <f t="shared" si="1"/>
        <v>0</v>
      </c>
      <c r="G12" s="4">
        <f t="shared" si="2"/>
        <v>0</v>
      </c>
      <c r="I12" s="102"/>
      <c r="J12" s="101"/>
      <c r="K12" s="103"/>
      <c r="L12" s="103"/>
      <c r="M12" s="103"/>
      <c r="N12" s="103"/>
      <c r="O12" s="103"/>
      <c r="P12" s="103"/>
      <c r="Q12" s="103"/>
      <c r="R12" s="100"/>
      <c r="S12" s="100"/>
      <c r="T12" s="100"/>
      <c r="U12" s="101"/>
      <c r="V12" s="101"/>
      <c r="W12" s="101"/>
    </row>
    <row r="13" spans="1:23" ht="21.75" customHeight="1" x14ac:dyDescent="0.2">
      <c r="A13" s="50" t="s">
        <v>64</v>
      </c>
      <c r="B13" s="51" t="s">
        <v>9</v>
      </c>
      <c r="C13" s="52">
        <v>6</v>
      </c>
      <c r="D13" s="53"/>
      <c r="E13" s="3">
        <f t="shared" si="0"/>
        <v>0</v>
      </c>
      <c r="F13" s="3">
        <f t="shared" si="1"/>
        <v>0</v>
      </c>
      <c r="G13" s="4">
        <f t="shared" si="2"/>
        <v>0</v>
      </c>
      <c r="I13" s="140" t="s">
        <v>39</v>
      </c>
      <c r="J13" s="141" t="s">
        <v>54</v>
      </c>
      <c r="K13" s="141"/>
      <c r="L13" s="141"/>
      <c r="M13" s="141"/>
      <c r="N13" s="141"/>
      <c r="O13" s="141"/>
      <c r="P13" s="141"/>
      <c r="Q13" s="141"/>
      <c r="R13" s="141"/>
      <c r="S13" s="141"/>
      <c r="T13" s="141"/>
      <c r="U13" s="141"/>
      <c r="V13" s="141"/>
      <c r="W13" s="141"/>
    </row>
    <row r="14" spans="1:23" ht="21" customHeight="1" x14ac:dyDescent="0.2">
      <c r="A14" s="50"/>
      <c r="B14" s="51" t="s">
        <v>38</v>
      </c>
      <c r="C14" s="52">
        <v>5</v>
      </c>
      <c r="D14" s="53"/>
      <c r="E14" s="3">
        <f t="shared" si="0"/>
        <v>0</v>
      </c>
      <c r="F14" s="3">
        <f t="shared" si="1"/>
        <v>0</v>
      </c>
      <c r="G14" s="4">
        <f t="shared" si="2"/>
        <v>0</v>
      </c>
      <c r="I14" s="140"/>
      <c r="J14" s="141"/>
      <c r="K14" s="141"/>
      <c r="L14" s="141"/>
      <c r="M14" s="141"/>
      <c r="N14" s="141"/>
      <c r="O14" s="141"/>
      <c r="P14" s="141"/>
      <c r="Q14" s="141"/>
      <c r="R14" s="141"/>
      <c r="S14" s="141"/>
      <c r="T14" s="141"/>
      <c r="U14" s="141"/>
      <c r="V14" s="141"/>
      <c r="W14" s="141"/>
    </row>
    <row r="15" spans="1:23" ht="19.5" customHeight="1" thickBot="1" x14ac:dyDescent="0.3">
      <c r="A15" s="54"/>
      <c r="B15" s="55" t="s">
        <v>40</v>
      </c>
      <c r="C15" s="56">
        <v>2</v>
      </c>
      <c r="D15" s="57"/>
      <c r="E15" s="3">
        <f t="shared" si="0"/>
        <v>0</v>
      </c>
      <c r="F15" s="3">
        <f t="shared" si="1"/>
        <v>0</v>
      </c>
      <c r="G15" s="4">
        <f t="shared" si="2"/>
        <v>0</v>
      </c>
      <c r="I15" s="105" t="s">
        <v>41</v>
      </c>
      <c r="J15" s="139" t="s">
        <v>42</v>
      </c>
      <c r="K15" s="139"/>
      <c r="L15" s="139"/>
      <c r="M15" s="139"/>
      <c r="N15" s="139"/>
      <c r="O15" s="139"/>
      <c r="P15" s="139"/>
      <c r="Q15" s="100"/>
      <c r="R15" s="100"/>
      <c r="S15" s="100"/>
      <c r="T15" s="100"/>
      <c r="U15" s="101"/>
      <c r="V15" s="101"/>
      <c r="W15" s="101"/>
    </row>
    <row r="16" spans="1:23" ht="22.5" customHeight="1" x14ac:dyDescent="0.25">
      <c r="A16" s="23" t="s">
        <v>43</v>
      </c>
      <c r="B16" s="24" t="s">
        <v>10</v>
      </c>
      <c r="C16" s="25">
        <v>4</v>
      </c>
      <c r="D16" s="26"/>
      <c r="E16" s="3">
        <f t="shared" si="0"/>
        <v>0</v>
      </c>
      <c r="F16" s="3">
        <f t="shared" si="1"/>
        <v>0</v>
      </c>
      <c r="G16" s="4">
        <f t="shared" si="2"/>
        <v>0</v>
      </c>
      <c r="J16" s="139"/>
      <c r="K16" s="139"/>
      <c r="L16" s="139"/>
      <c r="M16" s="139"/>
      <c r="N16" s="139"/>
      <c r="O16" s="139"/>
      <c r="P16" s="139"/>
      <c r="Q16" s="101"/>
      <c r="R16" s="101"/>
      <c r="S16" s="101"/>
      <c r="T16" s="101"/>
      <c r="U16" s="101"/>
      <c r="V16" s="101"/>
      <c r="W16" s="101"/>
    </row>
    <row r="17" spans="1:23" ht="21.75" customHeight="1" x14ac:dyDescent="0.2">
      <c r="A17" s="107" t="s">
        <v>56</v>
      </c>
      <c r="B17" s="5" t="s">
        <v>11</v>
      </c>
      <c r="C17" s="6">
        <v>6</v>
      </c>
      <c r="D17" s="21"/>
      <c r="E17" s="3">
        <f t="shared" si="0"/>
        <v>0</v>
      </c>
      <c r="F17" s="3">
        <f t="shared" si="1"/>
        <v>0</v>
      </c>
      <c r="G17" s="4">
        <f t="shared" si="2"/>
        <v>0</v>
      </c>
      <c r="I17" s="27"/>
      <c r="J17" s="28"/>
      <c r="K17" s="100"/>
      <c r="L17" s="106"/>
      <c r="M17" s="100"/>
      <c r="N17" s="100"/>
      <c r="O17" s="100"/>
      <c r="P17" s="100"/>
      <c r="Q17" s="101"/>
      <c r="R17" s="101"/>
      <c r="S17" s="101"/>
      <c r="T17" s="101"/>
      <c r="U17" s="101"/>
      <c r="V17" s="101"/>
      <c r="W17" s="101"/>
    </row>
    <row r="18" spans="1:23" ht="24.75" customHeight="1" x14ac:dyDescent="0.2">
      <c r="A18" s="143" t="s">
        <v>66</v>
      </c>
      <c r="B18" s="5" t="s">
        <v>12</v>
      </c>
      <c r="C18" s="7">
        <v>4</v>
      </c>
      <c r="D18" s="22"/>
      <c r="E18" s="3">
        <f t="shared" si="0"/>
        <v>0</v>
      </c>
      <c r="F18" s="3">
        <f t="shared" si="1"/>
        <v>0</v>
      </c>
      <c r="G18" s="4">
        <f t="shared" si="2"/>
        <v>0</v>
      </c>
      <c r="I18" s="19"/>
      <c r="J18" s="104"/>
      <c r="K18" s="104"/>
      <c r="L18" s="104"/>
      <c r="M18" s="104"/>
      <c r="N18" s="104"/>
      <c r="O18" s="104"/>
      <c r="P18" s="104"/>
      <c r="Q18" s="101"/>
      <c r="R18" s="101"/>
      <c r="S18" s="101"/>
      <c r="T18" s="101"/>
      <c r="U18" s="101"/>
      <c r="V18" s="101"/>
      <c r="W18" s="101"/>
    </row>
    <row r="19" spans="1:23" ht="24.75" customHeight="1" x14ac:dyDescent="0.2">
      <c r="A19" s="143"/>
      <c r="B19" s="5" t="s">
        <v>12</v>
      </c>
      <c r="C19" s="7">
        <v>6</v>
      </c>
      <c r="D19" s="22"/>
      <c r="E19" s="3">
        <f t="shared" ref="E19" si="6">IF(AND(COUNTA(D19)=1,D19&lt;&gt;"פטור"),C19,0)</f>
        <v>0</v>
      </c>
      <c r="F19" s="3">
        <f t="shared" ref="F19" si="7">IF(ISTEXT(D19),0,C19*D19)</f>
        <v>0</v>
      </c>
      <c r="G19" s="4">
        <f t="shared" ref="G19" si="8">IF(AND(ISTEXT(D19),D19&lt;&gt;"פטור"),C19,0)</f>
        <v>0</v>
      </c>
      <c r="I19" s="19"/>
      <c r="J19" s="104"/>
      <c r="K19" s="104"/>
      <c r="L19" s="104"/>
      <c r="M19" s="104"/>
      <c r="N19" s="104"/>
      <c r="O19" s="104"/>
      <c r="P19" s="104"/>
      <c r="Q19" s="101"/>
      <c r="R19" s="101"/>
      <c r="S19" s="101"/>
      <c r="T19" s="101"/>
      <c r="U19" s="101"/>
      <c r="V19" s="101"/>
      <c r="W19" s="101"/>
    </row>
    <row r="20" spans="1:23" ht="23.25" customHeight="1" x14ac:dyDescent="0.2">
      <c r="A20" s="109"/>
      <c r="B20" s="108" t="s">
        <v>13</v>
      </c>
      <c r="C20" s="7">
        <v>4</v>
      </c>
      <c r="D20" s="22"/>
      <c r="E20" s="3">
        <f t="shared" si="0"/>
        <v>0</v>
      </c>
      <c r="F20" s="3">
        <f t="shared" si="1"/>
        <v>0</v>
      </c>
      <c r="G20" s="4">
        <f t="shared" si="2"/>
        <v>0</v>
      </c>
      <c r="H20">
        <f>IF(F20&gt;0,2,0)</f>
        <v>0</v>
      </c>
      <c r="I20" s="110" t="s">
        <v>31</v>
      </c>
    </row>
    <row r="21" spans="1:23" ht="21.75" customHeight="1" x14ac:dyDescent="0.2">
      <c r="A21" s="29"/>
      <c r="B21" s="5" t="s">
        <v>14</v>
      </c>
      <c r="C21" s="6">
        <v>6</v>
      </c>
      <c r="D21" s="21"/>
      <c r="E21" s="3">
        <f t="shared" si="0"/>
        <v>0</v>
      </c>
      <c r="F21" s="3">
        <f t="shared" si="1"/>
        <v>0</v>
      </c>
      <c r="G21" s="4">
        <f t="shared" si="2"/>
        <v>0</v>
      </c>
    </row>
    <row r="22" spans="1:23" ht="21" customHeight="1" x14ac:dyDescent="0.25">
      <c r="A22" s="30"/>
      <c r="B22" s="5" t="s">
        <v>15</v>
      </c>
      <c r="C22" s="6">
        <v>6</v>
      </c>
      <c r="D22" s="21"/>
      <c r="E22" s="3">
        <f t="shared" si="0"/>
        <v>0</v>
      </c>
      <c r="F22" s="3">
        <f t="shared" si="1"/>
        <v>0</v>
      </c>
      <c r="G22" s="4">
        <f t="shared" si="2"/>
        <v>0</v>
      </c>
    </row>
    <row r="23" spans="1:23" ht="22.5" customHeight="1" x14ac:dyDescent="0.2">
      <c r="A23" s="31"/>
      <c r="B23" s="5" t="s">
        <v>16</v>
      </c>
      <c r="C23" s="6">
        <v>6</v>
      </c>
      <c r="D23" s="21"/>
      <c r="E23" s="3">
        <f t="shared" si="0"/>
        <v>0</v>
      </c>
      <c r="F23" s="3">
        <f t="shared" si="1"/>
        <v>0</v>
      </c>
      <c r="G23" s="4">
        <f t="shared" si="2"/>
        <v>0</v>
      </c>
    </row>
    <row r="24" spans="1:23" ht="23.25" customHeight="1" x14ac:dyDescent="0.2">
      <c r="A24" s="31"/>
      <c r="B24" s="5" t="s">
        <v>17</v>
      </c>
      <c r="C24" s="6">
        <v>4</v>
      </c>
      <c r="D24" s="21"/>
      <c r="E24" s="3">
        <f t="shared" si="0"/>
        <v>0</v>
      </c>
      <c r="F24" s="3">
        <f t="shared" si="1"/>
        <v>0</v>
      </c>
      <c r="G24" s="4">
        <f t="shared" si="2"/>
        <v>0</v>
      </c>
    </row>
    <row r="25" spans="1:23" ht="21" customHeight="1" x14ac:dyDescent="0.2">
      <c r="A25" s="29"/>
      <c r="B25" s="5" t="s">
        <v>18</v>
      </c>
      <c r="C25" s="6">
        <v>4</v>
      </c>
      <c r="D25" s="21"/>
      <c r="E25" s="3">
        <f t="shared" si="0"/>
        <v>0</v>
      </c>
      <c r="F25" s="3">
        <f t="shared" si="1"/>
        <v>0</v>
      </c>
      <c r="G25" s="4">
        <f t="shared" si="2"/>
        <v>0</v>
      </c>
    </row>
    <row r="26" spans="1:23" ht="21.75" customHeight="1" x14ac:dyDescent="0.2">
      <c r="A26" s="20"/>
      <c r="B26" s="5" t="s">
        <v>19</v>
      </c>
      <c r="C26" s="6">
        <v>6</v>
      </c>
      <c r="D26" s="21"/>
      <c r="E26" s="3">
        <f t="shared" si="0"/>
        <v>0</v>
      </c>
      <c r="F26" s="3">
        <f t="shared" si="1"/>
        <v>0</v>
      </c>
      <c r="G26" s="4">
        <f t="shared" si="2"/>
        <v>0</v>
      </c>
    </row>
    <row r="27" spans="1:23" ht="22.5" customHeight="1" x14ac:dyDescent="0.2">
      <c r="A27" s="20"/>
      <c r="B27" s="5" t="s">
        <v>20</v>
      </c>
      <c r="C27" s="6">
        <v>6</v>
      </c>
      <c r="D27" s="21"/>
      <c r="E27" s="3">
        <f t="shared" si="0"/>
        <v>0</v>
      </c>
      <c r="F27" s="3">
        <f t="shared" si="1"/>
        <v>0</v>
      </c>
      <c r="G27" s="4">
        <f t="shared" si="2"/>
        <v>0</v>
      </c>
    </row>
    <row r="28" spans="1:23" ht="21.75" customHeight="1" x14ac:dyDescent="0.2">
      <c r="A28" s="20"/>
      <c r="B28" s="8" t="s">
        <v>58</v>
      </c>
      <c r="C28" s="9">
        <v>2</v>
      </c>
      <c r="D28" s="21"/>
      <c r="E28" s="3">
        <f t="shared" si="0"/>
        <v>0</v>
      </c>
      <c r="F28" s="3">
        <f t="shared" si="1"/>
        <v>0</v>
      </c>
      <c r="G28" s="4">
        <f t="shared" si="2"/>
        <v>0</v>
      </c>
      <c r="I28" s="144" t="s">
        <v>59</v>
      </c>
      <c r="J28" s="144"/>
      <c r="K28" s="144"/>
      <c r="L28" s="144"/>
      <c r="M28" s="144"/>
    </row>
    <row r="29" spans="1:23" ht="21.75" customHeight="1" x14ac:dyDescent="0.2">
      <c r="A29" s="20"/>
      <c r="B29" s="8" t="s">
        <v>57</v>
      </c>
      <c r="C29" s="6">
        <v>2</v>
      </c>
      <c r="D29" s="21"/>
      <c r="E29" s="3">
        <f t="shared" si="0"/>
        <v>0</v>
      </c>
      <c r="F29" s="3">
        <f t="shared" si="1"/>
        <v>0</v>
      </c>
      <c r="G29" s="4">
        <f t="shared" si="2"/>
        <v>0</v>
      </c>
      <c r="I29" s="144"/>
      <c r="J29" s="144"/>
      <c r="K29" s="144"/>
      <c r="L29" s="144"/>
      <c r="M29" s="144"/>
      <c r="N29" s="111"/>
    </row>
    <row r="30" spans="1:23" ht="21.75" customHeight="1" thickBot="1" x14ac:dyDescent="0.25">
      <c r="A30" s="20"/>
      <c r="B30" s="8" t="s">
        <v>57</v>
      </c>
      <c r="C30" s="9">
        <v>4</v>
      </c>
      <c r="D30" s="22"/>
      <c r="E30" s="3">
        <f t="shared" si="0"/>
        <v>0</v>
      </c>
      <c r="F30" s="3">
        <f t="shared" si="1"/>
        <v>0</v>
      </c>
      <c r="G30" s="4">
        <f t="shared" si="2"/>
        <v>0</v>
      </c>
      <c r="I30" s="144"/>
      <c r="J30" s="144"/>
      <c r="K30" s="144"/>
      <c r="L30" s="144"/>
      <c r="M30" s="144"/>
      <c r="N30" s="111"/>
    </row>
    <row r="31" spans="1:23" ht="24" customHeight="1" thickBot="1" x14ac:dyDescent="0.3">
      <c r="A31" s="20"/>
      <c r="B31" s="136" t="s">
        <v>21</v>
      </c>
      <c r="C31" s="137"/>
      <c r="D31" s="112" t="str">
        <f>SUM(E16:E19,H20:H20,E21:E30)-SUMIF(D16:D30,"בלמידה",C16:C30)&amp;IF(SUMIF(D16:D30,"בלמידה",C16:C30)=0,""," ("&amp;SUM(E16:E19,G20:G20,E21:E30)&amp;")")</f>
        <v>0</v>
      </c>
      <c r="E31" s="3"/>
      <c r="F31" s="3">
        <f t="shared" si="1"/>
        <v>0</v>
      </c>
      <c r="G31" s="4">
        <f t="shared" si="2"/>
        <v>0</v>
      </c>
    </row>
    <row r="32" spans="1:23" ht="15.75" x14ac:dyDescent="0.2">
      <c r="A32" s="113" t="s">
        <v>60</v>
      </c>
      <c r="B32" s="125"/>
      <c r="C32" s="125"/>
      <c r="D32" s="127"/>
      <c r="E32" s="3">
        <f t="shared" si="0"/>
        <v>0</v>
      </c>
      <c r="F32" s="3">
        <f t="shared" si="1"/>
        <v>0</v>
      </c>
      <c r="G32" s="4">
        <f t="shared" si="2"/>
        <v>0</v>
      </c>
      <c r="I32" s="32"/>
      <c r="J32" s="114"/>
      <c r="K32" s="114"/>
      <c r="L32" s="114"/>
      <c r="M32" s="114"/>
      <c r="N32" s="114"/>
      <c r="O32" s="114"/>
      <c r="P32" s="114"/>
    </row>
    <row r="33" spans="1:16" ht="46.5" thickBot="1" x14ac:dyDescent="0.25">
      <c r="A33" s="122" t="s">
        <v>61</v>
      </c>
      <c r="B33" s="126"/>
      <c r="C33" s="126"/>
      <c r="D33" s="128"/>
      <c r="E33" s="3"/>
      <c r="F33" s="3"/>
      <c r="I33" s="32"/>
      <c r="J33" s="114"/>
      <c r="K33" s="114"/>
      <c r="L33" s="114"/>
      <c r="M33" s="114"/>
      <c r="N33" s="114"/>
      <c r="O33" s="114"/>
      <c r="P33" s="114"/>
    </row>
    <row r="34" spans="1:16" ht="22.5" customHeight="1" x14ac:dyDescent="0.2">
      <c r="A34" s="58" t="s">
        <v>48</v>
      </c>
      <c r="B34" s="129"/>
      <c r="C34" s="129"/>
      <c r="D34" s="131"/>
      <c r="E34" s="3">
        <f t="shared" si="0"/>
        <v>0</v>
      </c>
      <c r="F34" s="3">
        <f t="shared" si="1"/>
        <v>0</v>
      </c>
      <c r="G34" s="4">
        <f t="shared" si="2"/>
        <v>0</v>
      </c>
      <c r="J34" s="114"/>
      <c r="K34" s="114"/>
      <c r="L34" s="114"/>
      <c r="M34" s="114"/>
      <c r="N34" s="114"/>
      <c r="O34" s="114"/>
      <c r="P34" s="114"/>
    </row>
    <row r="35" spans="1:16" ht="45.75" thickBot="1" x14ac:dyDescent="0.25">
      <c r="A35" s="120" t="s">
        <v>70</v>
      </c>
      <c r="B35" s="130"/>
      <c r="C35" s="130"/>
      <c r="D35" s="132"/>
      <c r="E35" s="3">
        <f t="shared" si="0"/>
        <v>0</v>
      </c>
      <c r="F35" s="3">
        <f t="shared" si="1"/>
        <v>0</v>
      </c>
      <c r="G35" s="4">
        <f t="shared" si="2"/>
        <v>0</v>
      </c>
      <c r="I35" s="32"/>
      <c r="J35" s="115"/>
      <c r="K35" s="115"/>
      <c r="L35" s="115"/>
      <c r="M35" s="115"/>
      <c r="N35" s="115"/>
      <c r="O35" s="115"/>
      <c r="P35" s="115"/>
    </row>
    <row r="36" spans="1:16" ht="45.75" customHeight="1" x14ac:dyDescent="0.2">
      <c r="A36" s="67" t="s">
        <v>49</v>
      </c>
      <c r="B36" s="68" t="s">
        <v>22</v>
      </c>
      <c r="C36" s="69">
        <v>4</v>
      </c>
      <c r="D36" s="70"/>
      <c r="E36" s="3">
        <f t="shared" si="0"/>
        <v>0</v>
      </c>
      <c r="F36" s="3">
        <f t="shared" si="1"/>
        <v>0</v>
      </c>
      <c r="G36" s="4">
        <f t="shared" si="2"/>
        <v>0</v>
      </c>
      <c r="J36" s="115"/>
      <c r="K36" s="115"/>
      <c r="L36" s="115"/>
      <c r="M36" s="115"/>
      <c r="N36" s="115"/>
      <c r="O36" s="115"/>
      <c r="P36" s="115"/>
    </row>
    <row r="37" spans="1:16" ht="45.75" thickBot="1" x14ac:dyDescent="0.25">
      <c r="A37" s="121" t="s">
        <v>62</v>
      </c>
      <c r="B37" s="71" t="s">
        <v>23</v>
      </c>
      <c r="C37" s="72">
        <v>4</v>
      </c>
      <c r="D37" s="73"/>
      <c r="E37" s="3">
        <f t="shared" si="0"/>
        <v>0</v>
      </c>
      <c r="F37" s="3">
        <f t="shared" si="1"/>
        <v>0</v>
      </c>
      <c r="G37" s="4">
        <f t="shared" si="2"/>
        <v>0</v>
      </c>
      <c r="I37" s="32"/>
      <c r="J37" s="114"/>
      <c r="K37" s="114"/>
      <c r="L37" s="114"/>
      <c r="M37" s="114"/>
      <c r="N37" s="114"/>
      <c r="O37" s="114"/>
      <c r="P37" s="114"/>
    </row>
    <row r="38" spans="1:16" ht="21.75" customHeight="1" x14ac:dyDescent="0.2">
      <c r="A38" s="59" t="s">
        <v>29</v>
      </c>
      <c r="B38" s="60"/>
      <c r="C38" s="61"/>
      <c r="D38" s="62"/>
      <c r="E38" s="3">
        <f t="shared" si="0"/>
        <v>0</v>
      </c>
      <c r="F38" s="3">
        <f t="shared" si="1"/>
        <v>0</v>
      </c>
      <c r="G38" s="4">
        <f t="shared" si="2"/>
        <v>0</v>
      </c>
      <c r="J38" s="114"/>
      <c r="K38" s="114"/>
      <c r="L38" s="114"/>
      <c r="M38" s="114"/>
      <c r="N38" s="114"/>
      <c r="O38" s="114"/>
      <c r="P38" s="114"/>
    </row>
    <row r="39" spans="1:16" ht="22.5" customHeight="1" thickBot="1" x14ac:dyDescent="0.25">
      <c r="A39" s="63" t="s">
        <v>30</v>
      </c>
      <c r="B39" s="64"/>
      <c r="C39" s="65"/>
      <c r="D39" s="66"/>
      <c r="E39" s="3">
        <f t="shared" si="0"/>
        <v>0</v>
      </c>
      <c r="F39" s="3">
        <f t="shared" si="1"/>
        <v>0</v>
      </c>
      <c r="G39" s="4">
        <f t="shared" si="2"/>
        <v>0</v>
      </c>
    </row>
    <row r="40" spans="1:16" ht="22.5" customHeight="1" x14ac:dyDescent="0.2">
      <c r="A40" s="118" t="s">
        <v>69</v>
      </c>
      <c r="B40" s="92"/>
      <c r="C40" s="93"/>
      <c r="D40" s="94"/>
      <c r="E40" s="3">
        <f t="shared" si="0"/>
        <v>0</v>
      </c>
      <c r="F40" s="3">
        <f t="shared" si="1"/>
        <v>0</v>
      </c>
      <c r="G40" s="4">
        <f t="shared" si="2"/>
        <v>0</v>
      </c>
      <c r="J40" s="115"/>
      <c r="K40" s="115"/>
      <c r="L40" s="115"/>
      <c r="M40" s="115"/>
      <c r="N40" s="115"/>
      <c r="O40" s="115"/>
      <c r="P40" s="115"/>
    </row>
    <row r="41" spans="1:16" ht="19.5" customHeight="1" x14ac:dyDescent="0.2">
      <c r="A41" s="4" t="s">
        <v>67</v>
      </c>
      <c r="B41" s="75"/>
      <c r="C41" s="76"/>
      <c r="D41" s="74"/>
      <c r="E41" s="3">
        <f t="shared" si="0"/>
        <v>0</v>
      </c>
      <c r="F41" s="3">
        <f t="shared" si="1"/>
        <v>0</v>
      </c>
      <c r="G41" s="4">
        <f t="shared" si="2"/>
        <v>0</v>
      </c>
      <c r="J41" s="95"/>
      <c r="K41" s="95"/>
      <c r="L41" s="95"/>
      <c r="M41" s="95"/>
      <c r="N41" s="95"/>
      <c r="O41" s="95"/>
      <c r="P41" s="95"/>
    </row>
    <row r="42" spans="1:16" ht="18.75" customHeight="1" x14ac:dyDescent="0.2">
      <c r="A42" s="145" t="s">
        <v>68</v>
      </c>
      <c r="B42" s="75"/>
      <c r="C42" s="76"/>
      <c r="D42" s="74"/>
      <c r="E42" s="3">
        <f t="shared" si="0"/>
        <v>0</v>
      </c>
      <c r="F42" s="3">
        <f>IF(ISTEXT(D42),0,C42*D42)</f>
        <v>0</v>
      </c>
      <c r="G42" s="4">
        <f t="shared" si="2"/>
        <v>0</v>
      </c>
    </row>
    <row r="43" spans="1:16" ht="21.75" customHeight="1" x14ac:dyDescent="0.2">
      <c r="A43" s="145"/>
      <c r="B43" s="75"/>
      <c r="C43" s="76"/>
      <c r="D43" s="74"/>
      <c r="E43" s="3">
        <f t="shared" si="0"/>
        <v>0</v>
      </c>
      <c r="F43" s="3">
        <f t="shared" ref="F43:F50" si="9">IF(ISTEXT(D43),0,C43*D43)</f>
        <v>0</v>
      </c>
      <c r="G43" s="4">
        <f t="shared" si="2"/>
        <v>0</v>
      </c>
    </row>
    <row r="44" spans="1:16" ht="21.75" customHeight="1" x14ac:dyDescent="0.2">
      <c r="B44" s="75"/>
      <c r="C44" s="76"/>
      <c r="D44" s="74"/>
      <c r="E44" s="3">
        <f t="shared" si="0"/>
        <v>0</v>
      </c>
      <c r="F44" s="3">
        <f t="shared" si="9"/>
        <v>0</v>
      </c>
      <c r="G44" s="4">
        <f t="shared" si="2"/>
        <v>0</v>
      </c>
    </row>
    <row r="45" spans="1:16" ht="22.5" customHeight="1" x14ac:dyDescent="0.2">
      <c r="A45" s="119" t="s">
        <v>47</v>
      </c>
      <c r="B45" s="75"/>
      <c r="C45" s="76"/>
      <c r="D45" s="74"/>
      <c r="E45" s="3">
        <f t="shared" si="0"/>
        <v>0</v>
      </c>
      <c r="F45" s="3">
        <f t="shared" si="9"/>
        <v>0</v>
      </c>
      <c r="G45" s="4">
        <f t="shared" si="2"/>
        <v>0</v>
      </c>
    </row>
    <row r="46" spans="1:16" ht="21.75" customHeight="1" x14ac:dyDescent="0.2">
      <c r="A46" s="117" t="s">
        <v>45</v>
      </c>
      <c r="B46" s="78"/>
      <c r="C46" s="76"/>
      <c r="D46" s="74"/>
      <c r="E46" s="3">
        <f t="shared" si="0"/>
        <v>0</v>
      </c>
      <c r="F46" s="3">
        <f t="shared" si="9"/>
        <v>0</v>
      </c>
      <c r="G46" s="4">
        <f t="shared" si="2"/>
        <v>0</v>
      </c>
    </row>
    <row r="47" spans="1:16" ht="21.75" customHeight="1" x14ac:dyDescent="0.2">
      <c r="A47" s="116" t="s">
        <v>63</v>
      </c>
      <c r="B47" s="78"/>
      <c r="C47" s="76"/>
      <c r="D47" s="74"/>
      <c r="E47" s="3">
        <f t="shared" si="0"/>
        <v>0</v>
      </c>
      <c r="F47" s="3">
        <f t="shared" si="9"/>
        <v>0</v>
      </c>
      <c r="G47" s="4">
        <f t="shared" si="2"/>
        <v>0</v>
      </c>
    </row>
    <row r="48" spans="1:16" ht="21.75" customHeight="1" x14ac:dyDescent="0.2">
      <c r="A48" s="116" t="s">
        <v>46</v>
      </c>
      <c r="B48" s="78"/>
      <c r="C48" s="76"/>
      <c r="D48" s="74"/>
      <c r="E48" s="3">
        <f t="shared" ref="E48" si="10">IF(AND(COUNTA(D48)=1,D48&lt;&gt;"פטור"),C48,0)</f>
        <v>0</v>
      </c>
      <c r="F48" s="3">
        <f t="shared" ref="F48" si="11">IF(ISTEXT(D48),0,C48*D48)</f>
        <v>0</v>
      </c>
      <c r="G48" s="4">
        <f t="shared" ref="G48" si="12">IF(AND(ISTEXT(D48),D48&lt;&gt;"פטור"),C48,0)</f>
        <v>0</v>
      </c>
    </row>
    <row r="49" spans="1:13" ht="22.5" customHeight="1" x14ac:dyDescent="0.2">
      <c r="A49" s="77"/>
      <c r="B49" s="78"/>
      <c r="C49" s="76"/>
      <c r="D49" s="74"/>
      <c r="E49" s="3">
        <f t="shared" si="0"/>
        <v>0</v>
      </c>
      <c r="F49" s="3">
        <f t="shared" si="9"/>
        <v>0</v>
      </c>
      <c r="G49" s="4">
        <f t="shared" si="2"/>
        <v>0</v>
      </c>
    </row>
    <row r="50" spans="1:13" ht="20.25" customHeight="1" thickBot="1" x14ac:dyDescent="0.25">
      <c r="A50" s="79"/>
      <c r="B50" s="80"/>
      <c r="C50" s="81"/>
      <c r="D50" s="82"/>
      <c r="E50" s="3">
        <f t="shared" si="0"/>
        <v>0</v>
      </c>
      <c r="F50" s="3">
        <f t="shared" si="9"/>
        <v>0</v>
      </c>
      <c r="G50" s="4">
        <f t="shared" si="2"/>
        <v>0</v>
      </c>
    </row>
    <row r="51" spans="1:13" ht="19.5" customHeight="1" thickBot="1" x14ac:dyDescent="0.25">
      <c r="C51" s="11"/>
      <c r="D51" s="11"/>
      <c r="E51" s="3">
        <f t="shared" si="0"/>
        <v>0</v>
      </c>
      <c r="F51" s="10"/>
    </row>
    <row r="52" spans="1:13" ht="21" customHeight="1" x14ac:dyDescent="0.2">
      <c r="B52" s="12" t="s">
        <v>24</v>
      </c>
      <c r="C52" s="13" t="str">
        <f>SUM(E:E)-SUMIF(D:D,"בלמידה",C:C)&amp;IF(SUMIF(D:D,"בלמידה",C:C)=0,""," ("&amp;SUM(E:E)&amp;")")</f>
        <v>0</v>
      </c>
      <c r="E52" s="10"/>
      <c r="F52" s="10">
        <f>SUM(F2:F51)</f>
        <v>0</v>
      </c>
    </row>
    <row r="53" spans="1:13" ht="22.5" customHeight="1" thickBot="1" x14ac:dyDescent="0.25">
      <c r="B53" s="15" t="s">
        <v>25</v>
      </c>
      <c r="C53" s="16" t="e">
        <f>F52/(SUM(E:E)-SUM(G:G))</f>
        <v>#DIV/0!</v>
      </c>
      <c r="E53" s="17"/>
      <c r="F53" s="17"/>
    </row>
    <row r="54" spans="1:13" x14ac:dyDescent="0.2">
      <c r="E54" s="17"/>
      <c r="F54" s="17"/>
    </row>
    <row r="55" spans="1:13" ht="15" x14ac:dyDescent="0.25">
      <c r="B55" s="133"/>
      <c r="C55" s="133"/>
      <c r="D55" s="133"/>
      <c r="E55" s="133"/>
      <c r="F55" s="133"/>
      <c r="G55" s="133"/>
      <c r="H55" s="133"/>
      <c r="I55" s="133"/>
      <c r="J55" s="133"/>
      <c r="K55" s="134"/>
      <c r="L55" s="135"/>
      <c r="M55" s="135"/>
    </row>
    <row r="56" spans="1:13" ht="15" x14ac:dyDescent="0.2">
      <c r="C56" s="18"/>
    </row>
  </sheetData>
  <mergeCells count="18">
    <mergeCell ref="B55:M55"/>
    <mergeCell ref="B31:C31"/>
    <mergeCell ref="A6:A7"/>
    <mergeCell ref="J15:P16"/>
    <mergeCell ref="I13:I14"/>
    <mergeCell ref="J13:W14"/>
    <mergeCell ref="J8:W10"/>
    <mergeCell ref="I8:I10"/>
    <mergeCell ref="A18:A19"/>
    <mergeCell ref="I28:M30"/>
    <mergeCell ref="A42:A43"/>
    <mergeCell ref="A3:A4"/>
    <mergeCell ref="B32:B33"/>
    <mergeCell ref="C32:C33"/>
    <mergeCell ref="D32:D33"/>
    <mergeCell ref="B34:B35"/>
    <mergeCell ref="C34:C35"/>
    <mergeCell ref="D34:D35"/>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Cecile Sharon</dc:creator>
  <cp:lastModifiedBy>Cecile Sharon</cp:lastModifiedBy>
  <dcterms:created xsi:type="dcterms:W3CDTF">2017-12-26T08:19:19Z</dcterms:created>
  <dcterms:modified xsi:type="dcterms:W3CDTF">2021-12-12T12:19:27Z</dcterms:modified>
</cp:coreProperties>
</file>